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sr20\マイドライブ（akitaswim2014@gmail.com）\水泳\大会\05\05全県小学\"/>
    </mc:Choice>
  </mc:AlternateContent>
  <xr:revisionPtr revIDLastSave="0" documentId="13_ncr:1_{65E554AA-3768-4BD1-9814-83297B86496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入力シート" sheetId="1" r:id="rId1"/>
    <sheet name="変換用" sheetId="2" r:id="rId2"/>
  </sheets>
  <definedNames>
    <definedName name="_xlnm.Print_Area" localSheetId="0">入力シート!$A$1:$P$33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31" i="2" l="1"/>
  <c r="U31" i="2"/>
  <c r="V30" i="2"/>
  <c r="U30" i="2"/>
  <c r="V29" i="2"/>
  <c r="U29" i="2"/>
  <c r="V28" i="2"/>
  <c r="U28" i="2"/>
  <c r="V27" i="2"/>
  <c r="U27" i="2"/>
  <c r="V26" i="2"/>
  <c r="U26" i="2"/>
  <c r="V25" i="2"/>
  <c r="U25" i="2"/>
  <c r="V24" i="2"/>
  <c r="U24" i="2"/>
  <c r="V23" i="2"/>
  <c r="U23" i="2"/>
  <c r="V22" i="2"/>
  <c r="U22" i="2"/>
  <c r="V21" i="2"/>
  <c r="U21" i="2"/>
  <c r="V20" i="2"/>
  <c r="U20" i="2"/>
  <c r="V19" i="2"/>
  <c r="U19" i="2"/>
  <c r="V18" i="2"/>
  <c r="U18" i="2"/>
  <c r="V17" i="2"/>
  <c r="U17" i="2"/>
  <c r="V16" i="2"/>
  <c r="U16" i="2"/>
  <c r="V15" i="2"/>
  <c r="U15" i="2"/>
  <c r="V14" i="2"/>
  <c r="U14" i="2"/>
  <c r="V13" i="2"/>
  <c r="U13" i="2"/>
  <c r="V12" i="2"/>
  <c r="U12" i="2"/>
  <c r="V11" i="2"/>
  <c r="U11" i="2"/>
  <c r="V10" i="2"/>
  <c r="U10" i="2"/>
  <c r="V9" i="2"/>
  <c r="U9" i="2"/>
  <c r="V8" i="2"/>
  <c r="U8" i="2"/>
  <c r="V7" i="2"/>
  <c r="U7" i="2"/>
  <c r="V6" i="2"/>
  <c r="U6" i="2"/>
  <c r="V5" i="2"/>
  <c r="U5" i="2"/>
  <c r="V4" i="2"/>
  <c r="U4" i="2"/>
  <c r="V3" i="2"/>
  <c r="U3" i="2"/>
  <c r="V2" i="2"/>
  <c r="U2" i="2"/>
  <c r="W31" i="2"/>
  <c r="W30" i="2"/>
  <c r="W29" i="2"/>
  <c r="W28" i="2"/>
  <c r="W27" i="2"/>
  <c r="W26" i="2"/>
  <c r="W25" i="2"/>
  <c r="W24" i="2"/>
  <c r="W23" i="2"/>
  <c r="W22" i="2"/>
  <c r="W21" i="2"/>
  <c r="W20" i="2"/>
  <c r="W19" i="2"/>
  <c r="W18" i="2"/>
  <c r="W17" i="2"/>
  <c r="W16" i="2"/>
  <c r="W15" i="2"/>
  <c r="W14" i="2"/>
  <c r="W13" i="2"/>
  <c r="W12" i="2"/>
  <c r="W11" i="2"/>
  <c r="W10" i="2"/>
  <c r="W9" i="2"/>
  <c r="W8" i="2"/>
  <c r="W7" i="2"/>
  <c r="W6" i="2"/>
  <c r="W5" i="2"/>
  <c r="W4" i="2"/>
  <c r="W3" i="2"/>
  <c r="W2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2" i="2"/>
  <c r="U5" i="1"/>
  <c r="G3" i="2" s="1"/>
  <c r="U6" i="1"/>
  <c r="G4" i="2" s="1"/>
  <c r="U7" i="1"/>
  <c r="G5" i="2" s="1"/>
  <c r="U4" i="1"/>
  <c r="G2" i="2" s="1"/>
  <c r="U8" i="1"/>
  <c r="G6" i="2" s="1"/>
  <c r="U9" i="1"/>
  <c r="G7" i="2" s="1"/>
  <c r="U10" i="1"/>
  <c r="G8" i="2" s="1"/>
  <c r="U11" i="1"/>
  <c r="G9" i="2" s="1"/>
  <c r="U12" i="1"/>
  <c r="G10" i="2" s="1"/>
  <c r="U13" i="1"/>
  <c r="G11" i="2" s="1"/>
  <c r="U14" i="1"/>
  <c r="G12" i="2" s="1"/>
  <c r="U15" i="1"/>
  <c r="G13" i="2" s="1"/>
  <c r="U16" i="1"/>
  <c r="G14" i="2" s="1"/>
  <c r="U17" i="1"/>
  <c r="G15" i="2" s="1"/>
  <c r="U18" i="1"/>
  <c r="G16" i="2" s="1"/>
  <c r="U19" i="1"/>
  <c r="G17" i="2" s="1"/>
  <c r="U20" i="1"/>
  <c r="G18" i="2" s="1"/>
  <c r="U21" i="1"/>
  <c r="G19" i="2" s="1"/>
  <c r="U22" i="1"/>
  <c r="G20" i="2" s="1"/>
  <c r="U23" i="1"/>
  <c r="G21" i="2" s="1"/>
  <c r="U24" i="1"/>
  <c r="G22" i="2" s="1"/>
  <c r="U25" i="1"/>
  <c r="G23" i="2" s="1"/>
  <c r="U26" i="1"/>
  <c r="G24" i="2" s="1"/>
  <c r="U27" i="1"/>
  <c r="G25" i="2" s="1"/>
  <c r="U28" i="1"/>
  <c r="G26" i="2" s="1"/>
  <c r="U29" i="1"/>
  <c r="G27" i="2" s="1"/>
  <c r="U30" i="1"/>
  <c r="G28" i="2" s="1"/>
  <c r="U31" i="1"/>
  <c r="G29" i="2" s="1"/>
  <c r="U32" i="1"/>
  <c r="G30" i="2" s="1"/>
  <c r="U33" i="1"/>
  <c r="G31" i="2" s="1"/>
  <c r="U3" i="1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K3" i="2"/>
  <c r="L3" i="2"/>
  <c r="R3" i="2"/>
  <c r="S3" i="2"/>
  <c r="T3" i="2"/>
  <c r="K4" i="2"/>
  <c r="L4" i="2"/>
  <c r="R4" i="2"/>
  <c r="S4" i="2"/>
  <c r="T4" i="2"/>
  <c r="K5" i="2"/>
  <c r="L5" i="2"/>
  <c r="R5" i="2"/>
  <c r="S5" i="2"/>
  <c r="T5" i="2"/>
  <c r="K6" i="2"/>
  <c r="L6" i="2"/>
  <c r="R6" i="2"/>
  <c r="S6" i="2"/>
  <c r="T6" i="2"/>
  <c r="K7" i="2"/>
  <c r="L7" i="2"/>
  <c r="R7" i="2"/>
  <c r="S7" i="2"/>
  <c r="T7" i="2"/>
  <c r="K8" i="2"/>
  <c r="L8" i="2"/>
  <c r="R8" i="2"/>
  <c r="S8" i="2"/>
  <c r="T8" i="2"/>
  <c r="K9" i="2"/>
  <c r="L9" i="2"/>
  <c r="R9" i="2"/>
  <c r="S9" i="2"/>
  <c r="T9" i="2"/>
  <c r="K10" i="2"/>
  <c r="L10" i="2"/>
  <c r="R10" i="2"/>
  <c r="S10" i="2"/>
  <c r="T10" i="2"/>
  <c r="K11" i="2"/>
  <c r="L11" i="2"/>
  <c r="R11" i="2"/>
  <c r="S11" i="2"/>
  <c r="T11" i="2"/>
  <c r="K12" i="2"/>
  <c r="L12" i="2"/>
  <c r="R12" i="2"/>
  <c r="S12" i="2"/>
  <c r="T12" i="2"/>
  <c r="K13" i="2"/>
  <c r="L13" i="2"/>
  <c r="R13" i="2"/>
  <c r="S13" i="2"/>
  <c r="T13" i="2"/>
  <c r="K14" i="2"/>
  <c r="L14" i="2"/>
  <c r="R14" i="2"/>
  <c r="S14" i="2"/>
  <c r="T14" i="2"/>
  <c r="K15" i="2"/>
  <c r="L15" i="2"/>
  <c r="R15" i="2"/>
  <c r="S15" i="2"/>
  <c r="T15" i="2"/>
  <c r="K16" i="2"/>
  <c r="L16" i="2"/>
  <c r="R16" i="2"/>
  <c r="S16" i="2"/>
  <c r="T16" i="2"/>
  <c r="K17" i="2"/>
  <c r="L17" i="2"/>
  <c r="R17" i="2"/>
  <c r="S17" i="2"/>
  <c r="T17" i="2"/>
  <c r="K18" i="2"/>
  <c r="L18" i="2"/>
  <c r="R18" i="2"/>
  <c r="S18" i="2"/>
  <c r="T18" i="2"/>
  <c r="K19" i="2"/>
  <c r="L19" i="2"/>
  <c r="R19" i="2"/>
  <c r="S19" i="2"/>
  <c r="T19" i="2"/>
  <c r="K20" i="2"/>
  <c r="L20" i="2"/>
  <c r="R20" i="2"/>
  <c r="S20" i="2"/>
  <c r="T20" i="2"/>
  <c r="K21" i="2"/>
  <c r="L21" i="2"/>
  <c r="R21" i="2"/>
  <c r="S21" i="2"/>
  <c r="T21" i="2"/>
  <c r="K22" i="2"/>
  <c r="L22" i="2"/>
  <c r="R22" i="2"/>
  <c r="S22" i="2"/>
  <c r="T22" i="2"/>
  <c r="K23" i="2"/>
  <c r="L23" i="2"/>
  <c r="R23" i="2"/>
  <c r="S23" i="2"/>
  <c r="T23" i="2"/>
  <c r="K24" i="2"/>
  <c r="L24" i="2"/>
  <c r="R24" i="2"/>
  <c r="S24" i="2"/>
  <c r="T24" i="2"/>
  <c r="K25" i="2"/>
  <c r="L25" i="2"/>
  <c r="R25" i="2"/>
  <c r="S25" i="2"/>
  <c r="T25" i="2"/>
  <c r="K26" i="2"/>
  <c r="L26" i="2"/>
  <c r="R26" i="2"/>
  <c r="S26" i="2"/>
  <c r="T26" i="2"/>
  <c r="K27" i="2"/>
  <c r="L27" i="2"/>
  <c r="R27" i="2"/>
  <c r="S27" i="2"/>
  <c r="T27" i="2"/>
  <c r="K28" i="2"/>
  <c r="L28" i="2"/>
  <c r="R28" i="2"/>
  <c r="S28" i="2"/>
  <c r="T28" i="2"/>
  <c r="K29" i="2"/>
  <c r="L29" i="2"/>
  <c r="R29" i="2"/>
  <c r="S29" i="2"/>
  <c r="T29" i="2"/>
  <c r="K30" i="2"/>
  <c r="L30" i="2"/>
  <c r="R30" i="2"/>
  <c r="S30" i="2"/>
  <c r="T30" i="2"/>
  <c r="K31" i="2"/>
  <c r="L31" i="2"/>
  <c r="R31" i="2"/>
  <c r="S31" i="2"/>
  <c r="T31" i="2"/>
  <c r="T2" i="2"/>
  <c r="S2" i="2"/>
  <c r="R2" i="2"/>
  <c r="L2" i="2"/>
  <c r="K2" i="2"/>
  <c r="H2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2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koh</author>
  </authors>
  <commentList>
    <comment ref="A1" authorId="0" shapeId="0" xr:uid="{00000000-0006-0000-0000-000001000000}">
      <text>
        <r>
          <rPr>
            <b/>
            <sz val="20"/>
            <color indexed="81"/>
            <rFont val="ＭＳ Ｐゴシック"/>
            <family val="3"/>
            <charset val="128"/>
          </rPr>
          <t>各項目の右上の</t>
        </r>
        <r>
          <rPr>
            <b/>
            <sz val="20"/>
            <color indexed="53"/>
            <rFont val="ＭＳ Ｐゴシック"/>
            <family val="3"/>
            <charset val="128"/>
          </rPr>
          <t>赤い三角</t>
        </r>
        <r>
          <rPr>
            <b/>
            <sz val="20"/>
            <color indexed="81"/>
            <rFont val="ＭＳ Ｐゴシック"/>
            <family val="3"/>
            <charset val="128"/>
          </rPr>
          <t xml:space="preserve">のセルにマウスを持っていってください
説明が表示されますので例にならって入力してください
</t>
        </r>
        <r>
          <rPr>
            <b/>
            <sz val="36"/>
            <color indexed="10"/>
            <rFont val="ＭＳ Ｐゴシック"/>
            <family val="3"/>
            <charset val="128"/>
          </rPr>
          <t>提出用シートは変更しないでください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2" authorId="0" shapeId="0" xr:uid="{00000000-0006-0000-0000-000002000000}">
      <text>
        <r>
          <rPr>
            <b/>
            <sz val="16"/>
            <color indexed="81"/>
            <rFont val="ＭＳ Ｐゴシック"/>
            <family val="3"/>
            <charset val="128"/>
          </rPr>
          <t>漢字６文字以内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B2" authorId="0" shapeId="0" xr:uid="{00000000-0006-0000-0000-000003000000}">
      <text>
        <r>
          <rPr>
            <b/>
            <sz val="16"/>
            <color indexed="81"/>
            <rFont val="ＭＳ Ｐゴシック"/>
            <family val="3"/>
            <charset val="128"/>
          </rPr>
          <t>半角カナ８文字以内（濁点も１文字に数える）</t>
        </r>
      </text>
    </comment>
    <comment ref="C2" authorId="0" shapeId="0" xr:uid="{00000000-0006-0000-0000-000004000000}">
      <text>
        <r>
          <rPr>
            <b/>
            <sz val="16"/>
            <color indexed="81"/>
            <rFont val="ＭＳ ゴシック"/>
            <family val="3"/>
            <charset val="128"/>
          </rPr>
          <t>５文字ベース</t>
        </r>
        <r>
          <rPr>
            <sz val="16"/>
            <color indexed="81"/>
            <rFont val="ＭＳ ゴシック"/>
            <family val="3"/>
            <charset val="128"/>
          </rPr>
          <t xml:space="preserve">
例　田勢　　太
　　田勢　太郎
　　田勢光太郎
　　宇津木次郎
　　宇津木はな子
　　</t>
        </r>
      </text>
    </comment>
    <comment ref="D2" authorId="0" shapeId="0" xr:uid="{00000000-0006-0000-0000-000005000000}">
      <text>
        <r>
          <rPr>
            <sz val="16"/>
            <color indexed="81"/>
            <rFont val="ＭＳ Ｐゴシック"/>
            <family val="3"/>
            <charset val="128"/>
          </rPr>
          <t xml:space="preserve">半角カナ
姓名間はスペース（半角）
</t>
        </r>
      </text>
    </comment>
    <comment ref="E2" authorId="0" shapeId="0" xr:uid="{00000000-0006-0000-0000-000006000000}">
      <text>
        <r>
          <rPr>
            <sz val="16"/>
            <color indexed="81"/>
            <rFont val="ＭＳ Ｐゴシック"/>
            <family val="3"/>
            <charset val="128"/>
          </rPr>
          <t>半角数字で</t>
        </r>
        <r>
          <rPr>
            <sz val="9"/>
            <color indexed="81"/>
            <rFont val="ＭＳ Ｐゴシック"/>
            <family val="3"/>
            <charset val="128"/>
          </rPr>
          <t xml:space="preserve">
一桁の場合は必ず０をつけてください。
（例）５月→05
</t>
        </r>
      </text>
    </comment>
    <comment ref="I2" authorId="0" shapeId="0" xr:uid="{00000000-0006-0000-0000-000007000000}">
      <text>
        <r>
          <rPr>
            <b/>
            <i/>
            <sz val="14"/>
            <color indexed="12"/>
            <rFont val="ＭＳ Ｐゴシック"/>
            <family val="3"/>
            <charset val="128"/>
          </rPr>
          <t>小学生は小中学生は中
と入力。</t>
        </r>
        <r>
          <rPr>
            <sz val="16"/>
            <color indexed="81"/>
            <rFont val="ＭＳ Ｐゴシック"/>
            <family val="3"/>
            <charset val="128"/>
          </rPr>
          <t xml:space="preserve">
</t>
        </r>
      </text>
    </comment>
    <comment ref="K2" authorId="0" shapeId="0" xr:uid="{00000000-0006-0000-0000-000008000000}">
      <text>
        <r>
          <rPr>
            <sz val="16"/>
            <color indexed="81"/>
            <rFont val="ＭＳ Ｐゴシック"/>
            <family val="3"/>
            <charset val="128"/>
          </rPr>
          <t>自由形→自
背泳ぎ→背
平泳ぎ→平
バタフライ→バ
個人ﾒﾄﾞﾚｰ→個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L2" authorId="0" shapeId="0" xr:uid="{00000000-0006-0000-0000-000009000000}">
      <text>
        <r>
          <rPr>
            <sz val="16"/>
            <color indexed="81"/>
            <rFont val="ＭＳ Ｐゴシック"/>
            <family val="3"/>
            <charset val="128"/>
          </rPr>
          <t>半角数字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M2" authorId="0" shapeId="0" xr:uid="{00000000-0006-0000-0000-00000A000000}">
      <text>
        <r>
          <rPr>
            <sz val="16"/>
            <color indexed="81"/>
            <rFont val="ＭＳ Ｐゴシック"/>
            <family val="3"/>
            <charset val="128"/>
          </rPr>
          <t xml:space="preserve">１分２０秒００の場合
120.00と半角で
３５秒００の場合
35.00と半角で
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22"/>
            <color indexed="10"/>
            <rFont val="ＭＳ Ｐゴシック"/>
            <family val="3"/>
            <charset val="128"/>
          </rPr>
          <t>１分を６０秒と数えないでください！</t>
        </r>
      </text>
    </comment>
  </commentList>
</comments>
</file>

<file path=xl/sharedStrings.xml><?xml version="1.0" encoding="utf-8"?>
<sst xmlns="http://schemas.openxmlformats.org/spreadsheetml/2006/main" count="98" uniqueCount="61">
  <si>
    <t>男</t>
  </si>
  <si>
    <t>選手氏名</t>
    <rPh sb="0" eb="2">
      <t>センシュ</t>
    </rPh>
    <rPh sb="2" eb="4">
      <t>シメイ</t>
    </rPh>
    <phoneticPr fontId="1"/>
  </si>
  <si>
    <t>生年月日</t>
    <rPh sb="0" eb="2">
      <t>セイネン</t>
    </rPh>
    <rPh sb="2" eb="4">
      <t>ガッピ</t>
    </rPh>
    <phoneticPr fontId="1"/>
  </si>
  <si>
    <t>種目1</t>
    <rPh sb="0" eb="2">
      <t>シュモク</t>
    </rPh>
    <phoneticPr fontId="1"/>
  </si>
  <si>
    <t>種目2</t>
    <rPh sb="0" eb="2">
      <t>シュモク</t>
    </rPh>
    <phoneticPr fontId="1"/>
  </si>
  <si>
    <t>学校名</t>
    <rPh sb="0" eb="3">
      <t>ガッコウメイ</t>
    </rPh>
    <phoneticPr fontId="1"/>
  </si>
  <si>
    <t>漢字</t>
    <rPh sb="0" eb="2">
      <t>カンジ</t>
    </rPh>
    <phoneticPr fontId="1"/>
  </si>
  <si>
    <t>西暦</t>
    <rPh sb="0" eb="2">
      <t>セイレキ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</si>
  <si>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</si>
  <si>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</si>
  <si>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性別</t>
    <rPh sb="0" eb="2">
      <t>セイベツ</t>
    </rPh>
    <phoneticPr fontId="1"/>
  </si>
  <si>
    <t>学年</t>
    <rPh sb="0" eb="2">
      <t>ガクネン</t>
    </rPh>
    <phoneticPr fontId="1"/>
  </si>
  <si>
    <t>距離1</t>
    <rPh sb="0" eb="2">
      <t>キョリ</t>
    </rPh>
    <phoneticPr fontId="1"/>
  </si>
  <si>
    <t>時間1</t>
    <rPh sb="0" eb="2">
      <t>ジカン</t>
    </rPh>
    <phoneticPr fontId="1"/>
  </si>
  <si>
    <t>距離2</t>
    <rPh sb="0" eb="2">
      <t>キョリ</t>
    </rPh>
    <phoneticPr fontId="1"/>
  </si>
  <si>
    <t>時間2</t>
    <rPh sb="0" eb="2">
      <t>ジカン</t>
    </rPh>
    <phoneticPr fontId="1"/>
  </si>
  <si>
    <t>05</t>
    <phoneticPr fontId="1"/>
  </si>
  <si>
    <t>登録No.</t>
  </si>
  <si>
    <t>旧日水連コード</t>
  </si>
  <si>
    <t>性別</t>
  </si>
  <si>
    <t>漢字氏名</t>
  </si>
  <si>
    <t>氏名（半角ｶﾅ）</t>
  </si>
  <si>
    <t>生年月日</t>
  </si>
  <si>
    <t>学校コード</t>
  </si>
  <si>
    <t>学年</t>
  </si>
  <si>
    <t>クラスコード</t>
  </si>
  <si>
    <t>新日水連コード</t>
  </si>
  <si>
    <t>所属１（漢字）</t>
  </si>
  <si>
    <t>所属１ ｶﾅ</t>
  </si>
  <si>
    <t>所属２（漢字）</t>
  </si>
  <si>
    <t>所属２ ｶﾅ</t>
  </si>
  <si>
    <t>所属３（漢字）</t>
  </si>
  <si>
    <t>所属３ ｶﾅ</t>
  </si>
  <si>
    <t>所属No.</t>
  </si>
  <si>
    <t>エントリー種目距離１</t>
  </si>
  <si>
    <t>エントリータイム１</t>
  </si>
  <si>
    <t>エントリー種目距離２</t>
  </si>
  <si>
    <t>エントリータイム２</t>
  </si>
  <si>
    <t>自</t>
    <rPh sb="0" eb="1">
      <t>ジ</t>
    </rPh>
    <phoneticPr fontId="1"/>
  </si>
  <si>
    <t>種目1</t>
    <rPh sb="0" eb="2">
      <t>シュモク</t>
    </rPh>
    <rPh sb="2" eb="3">
      <t>メイ</t>
    </rPh>
    <phoneticPr fontId="1"/>
  </si>
  <si>
    <t>ここにマウスを!!</t>
    <phoneticPr fontId="1"/>
  </si>
  <si>
    <t>ｺｳﾌﾘ</t>
    <phoneticPr fontId="1"/>
  </si>
  <si>
    <t>ﾌﾘｶﾞﾅ</t>
    <phoneticPr fontId="1"/>
  </si>
  <si>
    <t>ﾖｺﾃ ﾀﾛｳ</t>
    <phoneticPr fontId="1"/>
  </si>
  <si>
    <t>学種</t>
    <rPh sb="0" eb="1">
      <t>ガク</t>
    </rPh>
    <rPh sb="1" eb="2">
      <t>シュ</t>
    </rPh>
    <phoneticPr fontId="1"/>
  </si>
  <si>
    <t>小</t>
    <rPh sb="0" eb="1">
      <t>ショウ</t>
    </rPh>
    <phoneticPr fontId="1"/>
  </si>
  <si>
    <t>中</t>
    <rPh sb="0" eb="1">
      <t>チュウ</t>
    </rPh>
    <phoneticPr fontId="1"/>
  </si>
  <si>
    <t>05</t>
    <phoneticPr fontId="1"/>
  </si>
  <si>
    <t>横手　太郎</t>
    <rPh sb="0" eb="2">
      <t>ヨコテ</t>
    </rPh>
    <rPh sb="3" eb="5">
      <t>タロウ</t>
    </rPh>
    <phoneticPr fontId="1"/>
  </si>
  <si>
    <t>秋田小</t>
    <rPh sb="0" eb="2">
      <t>アキタ</t>
    </rPh>
    <rPh sb="2" eb="3">
      <t>ショウ</t>
    </rPh>
    <phoneticPr fontId="1"/>
  </si>
  <si>
    <t>ｱｷﾀｼｮｳ</t>
    <phoneticPr fontId="1"/>
  </si>
  <si>
    <t>50</t>
    <phoneticPr fontId="1"/>
  </si>
  <si>
    <t>33.00</t>
    <phoneticPr fontId="1"/>
  </si>
  <si>
    <t>100</t>
    <phoneticPr fontId="1"/>
  </si>
  <si>
    <t>120.00</t>
    <phoneticPr fontId="1"/>
  </si>
  <si>
    <t>2007</t>
    <phoneticPr fontId="1"/>
  </si>
  <si>
    <t>種目3</t>
    <rPh sb="0" eb="2">
      <t>シュモク</t>
    </rPh>
    <phoneticPr fontId="1"/>
  </si>
  <si>
    <t>距離3</t>
    <rPh sb="0" eb="2">
      <t>キョリ</t>
    </rPh>
    <phoneticPr fontId="1"/>
  </si>
  <si>
    <t>時間3</t>
    <rPh sb="0" eb="2">
      <t>ジカン</t>
    </rPh>
    <phoneticPr fontId="1"/>
  </si>
  <si>
    <t>エントリー種目距離3</t>
  </si>
  <si>
    <t>エントリータイム3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</si>
</sst>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6"/>
      <color indexed="81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sz val="16"/>
      <color indexed="81"/>
      <name val="ＭＳ ゴシック"/>
      <family val="3"/>
      <charset val="128"/>
    </font>
    <font>
      <b/>
      <sz val="16"/>
      <color indexed="81"/>
      <name val="ＭＳ ゴシック"/>
      <family val="3"/>
      <charset val="128"/>
    </font>
    <font>
      <sz val="10"/>
      <color indexed="8"/>
      <name val="ＭＳ 明朝"/>
      <family val="1"/>
      <charset val="128"/>
    </font>
    <font>
      <b/>
      <sz val="20"/>
      <color indexed="81"/>
      <name val="ＭＳ Ｐゴシック"/>
      <family val="3"/>
      <charset val="128"/>
    </font>
    <font>
      <b/>
      <sz val="20"/>
      <color indexed="53"/>
      <name val="ＭＳ Ｐゴシック"/>
      <family val="3"/>
      <charset val="128"/>
    </font>
    <font>
      <b/>
      <i/>
      <sz val="16"/>
      <color indexed="10"/>
      <name val="ＭＳ ゴシック"/>
      <family val="3"/>
      <charset val="128"/>
    </font>
    <font>
      <sz val="11"/>
      <name val="ＭＳ ゴシック"/>
      <family val="3"/>
      <charset val="128"/>
    </font>
    <font>
      <sz val="22"/>
      <color indexed="10"/>
      <name val="ＭＳ Ｐゴシック"/>
      <family val="3"/>
      <charset val="128"/>
    </font>
    <font>
      <b/>
      <sz val="36"/>
      <color indexed="10"/>
      <name val="ＭＳ Ｐゴシック"/>
      <family val="3"/>
      <charset val="128"/>
    </font>
    <font>
      <b/>
      <i/>
      <sz val="14"/>
      <color indexed="12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49" fontId="0" fillId="0" borderId="0" xfId="0" applyNumberFormat="1"/>
    <xf numFmtId="49" fontId="7" fillId="0" borderId="0" xfId="0" applyNumberFormat="1" applyFont="1"/>
    <xf numFmtId="49" fontId="11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/>
    <xf numFmtId="0" fontId="11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11" fillId="2" borderId="4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49" fontId="11" fillId="3" borderId="3" xfId="0" applyNumberFormat="1" applyFont="1" applyFill="1" applyBorder="1" applyProtection="1">
      <protection locked="0"/>
    </xf>
    <xf numFmtId="49" fontId="11" fillId="3" borderId="1" xfId="0" applyNumberFormat="1" applyFont="1" applyFill="1" applyBorder="1" applyProtection="1">
      <protection locked="0"/>
    </xf>
    <xf numFmtId="49" fontId="11" fillId="3" borderId="4" xfId="0" applyNumberFormat="1" applyFont="1" applyFill="1" applyBorder="1" applyProtection="1">
      <protection locked="0"/>
    </xf>
    <xf numFmtId="49" fontId="11" fillId="0" borderId="0" xfId="0" applyNumberFormat="1" applyFont="1"/>
    <xf numFmtId="0" fontId="11" fillId="4" borderId="1" xfId="0" applyFont="1" applyFill="1" applyBorder="1"/>
    <xf numFmtId="49" fontId="11" fillId="4" borderId="1" xfId="0" applyNumberFormat="1" applyFont="1" applyFill="1" applyBorder="1"/>
    <xf numFmtId="0" fontId="11" fillId="4" borderId="2" xfId="0" applyFont="1" applyFill="1" applyBorder="1"/>
    <xf numFmtId="49" fontId="11" fillId="4" borderId="3" xfId="0" applyNumberFormat="1" applyFont="1" applyFill="1" applyBorder="1"/>
    <xf numFmtId="49" fontId="11" fillId="4" borderId="4" xfId="0" applyNumberFormat="1" applyFont="1" applyFill="1" applyBorder="1"/>
    <xf numFmtId="0" fontId="7" fillId="0" borderId="0" xfId="0" applyFont="1"/>
    <xf numFmtId="0" fontId="0" fillId="0" borderId="0" xfId="0" quotePrefix="1"/>
    <xf numFmtId="0" fontId="11" fillId="6" borderId="1" xfId="0" applyFont="1" applyFill="1" applyBorder="1" applyProtection="1">
      <protection locked="0"/>
    </xf>
    <xf numFmtId="0" fontId="11" fillId="6" borderId="2" xfId="0" applyFont="1" applyFill="1" applyBorder="1"/>
    <xf numFmtId="0" fontId="11" fillId="6" borderId="1" xfId="0" applyFont="1" applyFill="1" applyBorder="1"/>
    <xf numFmtId="49" fontId="11" fillId="6" borderId="1" xfId="0" applyNumberFormat="1" applyFont="1" applyFill="1" applyBorder="1" applyProtection="1">
      <protection locked="0"/>
    </xf>
    <xf numFmtId="0" fontId="11" fillId="6" borderId="2" xfId="0" applyFont="1" applyFill="1" applyBorder="1" applyProtection="1">
      <protection locked="0"/>
    </xf>
    <xf numFmtId="49" fontId="11" fillId="7" borderId="3" xfId="0" applyNumberFormat="1" applyFont="1" applyFill="1" applyBorder="1" applyProtection="1">
      <protection locked="0"/>
    </xf>
    <xf numFmtId="49" fontId="11" fillId="7" borderId="1" xfId="0" applyNumberFormat="1" applyFont="1" applyFill="1" applyBorder="1" applyProtection="1">
      <protection locked="0"/>
    </xf>
    <xf numFmtId="49" fontId="11" fillId="7" borderId="4" xfId="0" applyNumberFormat="1" applyFont="1" applyFill="1" applyBorder="1" applyProtection="1">
      <protection locked="0"/>
    </xf>
    <xf numFmtId="49" fontId="11" fillId="2" borderId="5" xfId="0" applyNumberFormat="1" applyFont="1" applyFill="1" applyBorder="1" applyAlignment="1">
      <alignment horizontal="center"/>
    </xf>
    <xf numFmtId="49" fontId="11" fillId="2" borderId="0" xfId="0" applyNumberFormat="1" applyFont="1" applyFill="1" applyAlignment="1">
      <alignment horizontal="center"/>
    </xf>
    <xf numFmtId="49" fontId="11" fillId="2" borderId="6" xfId="0" applyNumberFormat="1" applyFont="1" applyFill="1" applyBorder="1" applyAlignment="1">
      <alignment horizontal="center"/>
    </xf>
    <xf numFmtId="0" fontId="10" fillId="5" borderId="7" xfId="0" applyFont="1" applyFill="1" applyBorder="1" applyAlignment="1">
      <alignment horizontal="center" vertical="center"/>
    </xf>
    <xf numFmtId="49" fontId="11" fillId="0" borderId="0" xfId="0" applyNumberFormat="1" applyFont="1" applyAlignment="1">
      <alignment horizontal="center"/>
    </xf>
    <xf numFmtId="49" fontId="11" fillId="2" borderId="8" xfId="0" applyNumberFormat="1" applyFont="1" applyFill="1" applyBorder="1" applyAlignment="1">
      <alignment horizontal="center"/>
    </xf>
    <xf numFmtId="49" fontId="11" fillId="2" borderId="9" xfId="0" applyNumberFormat="1" applyFont="1" applyFill="1" applyBorder="1" applyAlignment="1">
      <alignment horizontal="center"/>
    </xf>
    <xf numFmtId="49" fontId="11" fillId="2" borderId="10" xfId="0" applyNumberFormat="1" applyFont="1" applyFill="1" applyBorder="1" applyAlignment="1">
      <alignment horizontal="center"/>
    </xf>
    <xf numFmtId="49" fontId="11" fillId="8" borderId="3" xfId="0" applyNumberFormat="1" applyFont="1" applyFill="1" applyBorder="1" applyProtection="1">
      <protection locked="0"/>
    </xf>
    <xf numFmtId="49" fontId="11" fillId="8" borderId="1" xfId="0" applyNumberFormat="1" applyFont="1" applyFill="1" applyBorder="1" applyProtection="1">
      <protection locked="0"/>
    </xf>
    <xf numFmtId="49" fontId="11" fillId="8" borderId="4" xfId="0" applyNumberFormat="1" applyFont="1" applyFill="1" applyBorder="1" applyProtection="1">
      <protection locked="0"/>
    </xf>
  </cellXfs>
  <cellStyles count="1">
    <cellStyle name="標準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/>
  <dimension ref="A1:AB33"/>
  <sheetViews>
    <sheetView tabSelected="1" zoomScaleNormal="100" workbookViewId="0">
      <selection activeCell="Q4" sqref="Q4"/>
    </sheetView>
  </sheetViews>
  <sheetFormatPr defaultColWidth="9" defaultRowHeight="13.2" x14ac:dyDescent="0.2"/>
  <cols>
    <col min="1" max="1" width="11.21875" style="5" customWidth="1"/>
    <col min="2" max="2" width="12.33203125" style="5" customWidth="1"/>
    <col min="3" max="3" width="11.109375" style="5" customWidth="1"/>
    <col min="4" max="4" width="12" style="5" customWidth="1"/>
    <col min="5" max="5" width="5.44140625" style="16" customWidth="1"/>
    <col min="6" max="7" width="3.6640625" style="16" customWidth="1"/>
    <col min="8" max="8" width="4.88671875" style="5" bestFit="1" customWidth="1"/>
    <col min="9" max="9" width="4.77734375" style="5" customWidth="1"/>
    <col min="10" max="10" width="4.6640625" style="5" customWidth="1"/>
    <col min="11" max="11" width="6.77734375" style="16" customWidth="1"/>
    <col min="12" max="12" width="6.109375" style="16" customWidth="1"/>
    <col min="13" max="13" width="7.6640625" style="16" customWidth="1"/>
    <col min="14" max="14" width="6.77734375" style="16" customWidth="1"/>
    <col min="15" max="15" width="6.109375" style="16" customWidth="1"/>
    <col min="16" max="16" width="7.6640625" style="16" customWidth="1"/>
    <col min="17" max="17" width="6.77734375" style="16" customWidth="1"/>
    <col min="18" max="18" width="6.109375" style="16" customWidth="1"/>
    <col min="19" max="19" width="7.6640625" style="16" customWidth="1"/>
    <col min="20" max="16384" width="9" style="5"/>
  </cols>
  <sheetData>
    <row r="1" spans="1:28" ht="24.75" customHeight="1" x14ac:dyDescent="0.2">
      <c r="A1" s="35" t="s">
        <v>40</v>
      </c>
      <c r="B1" s="35"/>
      <c r="C1" s="36" t="s">
        <v>1</v>
      </c>
      <c r="D1" s="36"/>
      <c r="E1" s="36" t="s">
        <v>2</v>
      </c>
      <c r="F1" s="36"/>
      <c r="G1" s="36"/>
      <c r="H1" s="4"/>
      <c r="I1" s="4"/>
      <c r="J1" s="3"/>
      <c r="K1" s="37" t="s">
        <v>3</v>
      </c>
      <c r="L1" s="38"/>
      <c r="M1" s="39"/>
      <c r="N1" s="32" t="s">
        <v>4</v>
      </c>
      <c r="O1" s="33"/>
      <c r="P1" s="34"/>
      <c r="Q1" s="32" t="s">
        <v>56</v>
      </c>
      <c r="R1" s="33"/>
      <c r="S1" s="34"/>
    </row>
    <row r="2" spans="1:28" s="12" customFormat="1" ht="26.4" x14ac:dyDescent="0.2">
      <c r="A2" s="6" t="s">
        <v>5</v>
      </c>
      <c r="B2" s="7" t="s">
        <v>41</v>
      </c>
      <c r="C2" s="7" t="s">
        <v>6</v>
      </c>
      <c r="D2" s="7" t="s">
        <v>42</v>
      </c>
      <c r="E2" s="7" t="s">
        <v>7</v>
      </c>
      <c r="F2" s="7" t="s">
        <v>8</v>
      </c>
      <c r="G2" s="7" t="s">
        <v>9</v>
      </c>
      <c r="H2" s="7" t="s">
        <v>10</v>
      </c>
      <c r="I2" s="7" t="s">
        <v>44</v>
      </c>
      <c r="J2" s="8" t="s">
        <v>11</v>
      </c>
      <c r="K2" s="9" t="s">
        <v>39</v>
      </c>
      <c r="L2" s="10" t="s">
        <v>12</v>
      </c>
      <c r="M2" s="11" t="s">
        <v>13</v>
      </c>
      <c r="N2" s="9" t="s">
        <v>4</v>
      </c>
      <c r="O2" s="10" t="s">
        <v>14</v>
      </c>
      <c r="P2" s="11" t="s">
        <v>15</v>
      </c>
      <c r="Q2" s="9" t="s">
        <v>56</v>
      </c>
      <c r="R2" s="10" t="s">
        <v>57</v>
      </c>
      <c r="S2" s="11" t="s">
        <v>58</v>
      </c>
    </row>
    <row r="3" spans="1:28" x14ac:dyDescent="0.2">
      <c r="A3" s="17" t="s">
        <v>49</v>
      </c>
      <c r="B3" s="17" t="s">
        <v>50</v>
      </c>
      <c r="C3" s="17" t="s">
        <v>48</v>
      </c>
      <c r="D3" s="17" t="s">
        <v>43</v>
      </c>
      <c r="E3" s="18" t="s">
        <v>55</v>
      </c>
      <c r="F3" s="18" t="s">
        <v>16</v>
      </c>
      <c r="G3" s="18" t="s">
        <v>16</v>
      </c>
      <c r="H3" s="17" t="s">
        <v>0</v>
      </c>
      <c r="I3" s="19" t="s">
        <v>45</v>
      </c>
      <c r="J3" s="19">
        <v>6</v>
      </c>
      <c r="K3" s="20" t="s">
        <v>38</v>
      </c>
      <c r="L3" s="18" t="s">
        <v>51</v>
      </c>
      <c r="M3" s="21" t="s">
        <v>52</v>
      </c>
      <c r="N3" s="20" t="s">
        <v>38</v>
      </c>
      <c r="O3" s="18" t="s">
        <v>53</v>
      </c>
      <c r="P3" s="21" t="s">
        <v>54</v>
      </c>
      <c r="Q3" s="20" t="s">
        <v>38</v>
      </c>
      <c r="R3" s="18" t="s">
        <v>53</v>
      </c>
      <c r="S3" s="21" t="s">
        <v>54</v>
      </c>
      <c r="U3" s="5">
        <f>VLOOKUP(I3,$AA$3:$AB$4,2)</f>
        <v>1</v>
      </c>
      <c r="AA3" s="5" t="s">
        <v>45</v>
      </c>
      <c r="AB3" s="5">
        <v>1</v>
      </c>
    </row>
    <row r="4" spans="1:28" x14ac:dyDescent="0.2">
      <c r="A4" s="26"/>
      <c r="B4" s="26"/>
      <c r="C4" s="24"/>
      <c r="D4" s="24"/>
      <c r="E4" s="27"/>
      <c r="F4" s="27"/>
      <c r="G4" s="27"/>
      <c r="H4" s="24"/>
      <c r="I4" s="25"/>
      <c r="J4" s="28"/>
      <c r="K4" s="13"/>
      <c r="L4" s="14"/>
      <c r="M4" s="15"/>
      <c r="N4" s="29"/>
      <c r="O4" s="30"/>
      <c r="P4" s="31"/>
      <c r="Q4" s="40"/>
      <c r="R4" s="41"/>
      <c r="S4" s="42"/>
      <c r="U4" s="5" t="e">
        <f t="shared" ref="U4:U33" si="0">VLOOKUP(I4,$AA$3:$AB$4,2)</f>
        <v>#N/A</v>
      </c>
      <c r="AA4" s="5" t="s">
        <v>46</v>
      </c>
      <c r="AB4" s="5">
        <v>2</v>
      </c>
    </row>
    <row r="5" spans="1:28" x14ac:dyDescent="0.2">
      <c r="A5" s="26"/>
      <c r="B5" s="26"/>
      <c r="C5" s="24"/>
      <c r="D5" s="24"/>
      <c r="E5" s="27"/>
      <c r="F5" s="27"/>
      <c r="G5" s="27"/>
      <c r="H5" s="24"/>
      <c r="I5" s="25"/>
      <c r="J5" s="28"/>
      <c r="K5" s="13"/>
      <c r="L5" s="14"/>
      <c r="M5" s="15"/>
      <c r="N5" s="29"/>
      <c r="O5" s="30"/>
      <c r="P5" s="31"/>
      <c r="Q5" s="40"/>
      <c r="R5" s="41"/>
      <c r="S5" s="42"/>
      <c r="U5" s="5" t="e">
        <f t="shared" si="0"/>
        <v>#N/A</v>
      </c>
    </row>
    <row r="6" spans="1:28" x14ac:dyDescent="0.2">
      <c r="A6" s="26"/>
      <c r="B6" s="26"/>
      <c r="C6" s="24"/>
      <c r="D6" s="24"/>
      <c r="E6" s="27"/>
      <c r="F6" s="27"/>
      <c r="G6" s="27"/>
      <c r="H6" s="24"/>
      <c r="I6" s="25"/>
      <c r="J6" s="28"/>
      <c r="K6" s="13"/>
      <c r="L6" s="14"/>
      <c r="M6" s="15"/>
      <c r="N6" s="29"/>
      <c r="O6" s="30"/>
      <c r="P6" s="31"/>
      <c r="Q6" s="40"/>
      <c r="R6" s="41"/>
      <c r="S6" s="42"/>
      <c r="U6" s="5" t="e">
        <f t="shared" si="0"/>
        <v>#N/A</v>
      </c>
    </row>
    <row r="7" spans="1:28" x14ac:dyDescent="0.2">
      <c r="A7" s="26"/>
      <c r="B7" s="26"/>
      <c r="C7" s="24"/>
      <c r="D7" s="24"/>
      <c r="E7" s="27"/>
      <c r="F7" s="27"/>
      <c r="G7" s="27"/>
      <c r="H7" s="24"/>
      <c r="I7" s="25"/>
      <c r="J7" s="28"/>
      <c r="K7" s="13"/>
      <c r="L7" s="14"/>
      <c r="M7" s="15"/>
      <c r="N7" s="29"/>
      <c r="O7" s="30"/>
      <c r="P7" s="31"/>
      <c r="Q7" s="40"/>
      <c r="R7" s="41"/>
      <c r="S7" s="42"/>
      <c r="U7" s="5" t="e">
        <f t="shared" si="0"/>
        <v>#N/A</v>
      </c>
    </row>
    <row r="8" spans="1:28" x14ac:dyDescent="0.2">
      <c r="A8" s="26"/>
      <c r="B8" s="26"/>
      <c r="C8" s="24"/>
      <c r="D8" s="24"/>
      <c r="E8" s="27"/>
      <c r="F8" s="27"/>
      <c r="G8" s="27"/>
      <c r="H8" s="24"/>
      <c r="I8" s="25"/>
      <c r="J8" s="28"/>
      <c r="K8" s="13"/>
      <c r="L8" s="14"/>
      <c r="M8" s="15"/>
      <c r="N8" s="29"/>
      <c r="O8" s="30"/>
      <c r="P8" s="31"/>
      <c r="Q8" s="40"/>
      <c r="R8" s="41"/>
      <c r="S8" s="42"/>
      <c r="U8" s="5" t="e">
        <f t="shared" si="0"/>
        <v>#N/A</v>
      </c>
    </row>
    <row r="9" spans="1:28" x14ac:dyDescent="0.2">
      <c r="A9" s="26"/>
      <c r="B9" s="26"/>
      <c r="C9" s="24"/>
      <c r="D9" s="24"/>
      <c r="E9" s="27"/>
      <c r="F9" s="27"/>
      <c r="G9" s="27"/>
      <c r="H9" s="24"/>
      <c r="I9" s="25"/>
      <c r="J9" s="28"/>
      <c r="K9" s="13"/>
      <c r="L9" s="14"/>
      <c r="M9" s="15"/>
      <c r="N9" s="29"/>
      <c r="O9" s="30"/>
      <c r="P9" s="31"/>
      <c r="Q9" s="40"/>
      <c r="R9" s="41"/>
      <c r="S9" s="42"/>
      <c r="U9" s="5" t="e">
        <f t="shared" si="0"/>
        <v>#N/A</v>
      </c>
    </row>
    <row r="10" spans="1:28" x14ac:dyDescent="0.2">
      <c r="A10" s="26"/>
      <c r="B10" s="26"/>
      <c r="C10" s="24"/>
      <c r="D10" s="24"/>
      <c r="E10" s="27"/>
      <c r="F10" s="27"/>
      <c r="G10" s="27"/>
      <c r="H10" s="24"/>
      <c r="I10" s="25"/>
      <c r="J10" s="28"/>
      <c r="K10" s="13"/>
      <c r="L10" s="14"/>
      <c r="M10" s="15"/>
      <c r="N10" s="29"/>
      <c r="O10" s="30"/>
      <c r="P10" s="31"/>
      <c r="Q10" s="40"/>
      <c r="R10" s="41"/>
      <c r="S10" s="42"/>
      <c r="U10" s="5" t="e">
        <f t="shared" si="0"/>
        <v>#N/A</v>
      </c>
    </row>
    <row r="11" spans="1:28" x14ac:dyDescent="0.2">
      <c r="A11" s="26"/>
      <c r="B11" s="26"/>
      <c r="C11" s="24"/>
      <c r="D11" s="24"/>
      <c r="E11" s="27"/>
      <c r="F11" s="27"/>
      <c r="G11" s="27"/>
      <c r="H11" s="24"/>
      <c r="I11" s="25"/>
      <c r="J11" s="28"/>
      <c r="K11" s="13"/>
      <c r="L11" s="14"/>
      <c r="M11" s="15"/>
      <c r="N11" s="29"/>
      <c r="O11" s="30"/>
      <c r="P11" s="31"/>
      <c r="Q11" s="40"/>
      <c r="R11" s="41"/>
      <c r="S11" s="42"/>
      <c r="U11" s="5" t="e">
        <f t="shared" si="0"/>
        <v>#N/A</v>
      </c>
    </row>
    <row r="12" spans="1:28" x14ac:dyDescent="0.2">
      <c r="A12" s="26"/>
      <c r="B12" s="26"/>
      <c r="C12" s="24"/>
      <c r="D12" s="24"/>
      <c r="E12" s="27"/>
      <c r="F12" s="27"/>
      <c r="G12" s="27"/>
      <c r="H12" s="24"/>
      <c r="I12" s="25"/>
      <c r="J12" s="28"/>
      <c r="K12" s="13"/>
      <c r="L12" s="14"/>
      <c r="M12" s="15"/>
      <c r="N12" s="29"/>
      <c r="O12" s="30"/>
      <c r="P12" s="31"/>
      <c r="Q12" s="40"/>
      <c r="R12" s="41"/>
      <c r="S12" s="42"/>
      <c r="U12" s="5" t="e">
        <f t="shared" si="0"/>
        <v>#N/A</v>
      </c>
    </row>
    <row r="13" spans="1:28" x14ac:dyDescent="0.2">
      <c r="A13" s="26"/>
      <c r="B13" s="26"/>
      <c r="C13" s="24"/>
      <c r="D13" s="24"/>
      <c r="E13" s="27"/>
      <c r="F13" s="27"/>
      <c r="G13" s="27"/>
      <c r="H13" s="24"/>
      <c r="I13" s="25"/>
      <c r="J13" s="28"/>
      <c r="K13" s="13"/>
      <c r="L13" s="14"/>
      <c r="M13" s="15"/>
      <c r="N13" s="29"/>
      <c r="O13" s="30"/>
      <c r="P13" s="31"/>
      <c r="Q13" s="40"/>
      <c r="R13" s="41"/>
      <c r="S13" s="42"/>
      <c r="U13" s="5" t="e">
        <f t="shared" si="0"/>
        <v>#N/A</v>
      </c>
    </row>
    <row r="14" spans="1:28" x14ac:dyDescent="0.2">
      <c r="A14" s="26"/>
      <c r="B14" s="26"/>
      <c r="C14" s="24"/>
      <c r="D14" s="24"/>
      <c r="E14" s="27"/>
      <c r="F14" s="27"/>
      <c r="G14" s="27"/>
      <c r="H14" s="24"/>
      <c r="I14" s="25"/>
      <c r="J14" s="28"/>
      <c r="K14" s="13"/>
      <c r="L14" s="14"/>
      <c r="M14" s="15"/>
      <c r="N14" s="29"/>
      <c r="O14" s="30"/>
      <c r="P14" s="31"/>
      <c r="Q14" s="40"/>
      <c r="R14" s="41"/>
      <c r="S14" s="42"/>
      <c r="U14" s="5" t="e">
        <f t="shared" si="0"/>
        <v>#N/A</v>
      </c>
    </row>
    <row r="15" spans="1:28" x14ac:dyDescent="0.2">
      <c r="A15" s="26"/>
      <c r="B15" s="26"/>
      <c r="C15" s="24"/>
      <c r="D15" s="24"/>
      <c r="E15" s="27"/>
      <c r="F15" s="27"/>
      <c r="G15" s="27"/>
      <c r="H15" s="24"/>
      <c r="I15" s="25"/>
      <c r="J15" s="28"/>
      <c r="K15" s="13"/>
      <c r="L15" s="14"/>
      <c r="M15" s="15"/>
      <c r="N15" s="29"/>
      <c r="O15" s="30"/>
      <c r="P15" s="31"/>
      <c r="Q15" s="40"/>
      <c r="R15" s="41"/>
      <c r="S15" s="42"/>
      <c r="U15" s="5" t="e">
        <f t="shared" si="0"/>
        <v>#N/A</v>
      </c>
    </row>
    <row r="16" spans="1:28" x14ac:dyDescent="0.2">
      <c r="A16" s="26"/>
      <c r="B16" s="26"/>
      <c r="C16" s="24"/>
      <c r="D16" s="24"/>
      <c r="E16" s="27"/>
      <c r="F16" s="27"/>
      <c r="G16" s="27"/>
      <c r="H16" s="24"/>
      <c r="I16" s="25"/>
      <c r="J16" s="28"/>
      <c r="K16" s="13"/>
      <c r="L16" s="14"/>
      <c r="M16" s="15"/>
      <c r="N16" s="29"/>
      <c r="O16" s="30"/>
      <c r="P16" s="31"/>
      <c r="Q16" s="40"/>
      <c r="R16" s="41"/>
      <c r="S16" s="42"/>
      <c r="U16" s="5" t="e">
        <f t="shared" si="0"/>
        <v>#N/A</v>
      </c>
    </row>
    <row r="17" spans="1:21" x14ac:dyDescent="0.2">
      <c r="A17" s="26"/>
      <c r="B17" s="26"/>
      <c r="C17" s="24"/>
      <c r="D17" s="24"/>
      <c r="E17" s="27"/>
      <c r="F17" s="27"/>
      <c r="G17" s="27"/>
      <c r="H17" s="24"/>
      <c r="I17" s="25"/>
      <c r="J17" s="28"/>
      <c r="K17" s="13"/>
      <c r="L17" s="14"/>
      <c r="M17" s="15"/>
      <c r="N17" s="29"/>
      <c r="O17" s="30"/>
      <c r="P17" s="31"/>
      <c r="Q17" s="40"/>
      <c r="R17" s="41"/>
      <c r="S17" s="42"/>
      <c r="U17" s="5" t="e">
        <f t="shared" si="0"/>
        <v>#N/A</v>
      </c>
    </row>
    <row r="18" spans="1:21" x14ac:dyDescent="0.2">
      <c r="A18" s="26"/>
      <c r="B18" s="26"/>
      <c r="C18" s="24"/>
      <c r="D18" s="24"/>
      <c r="E18" s="27"/>
      <c r="F18" s="27"/>
      <c r="G18" s="27"/>
      <c r="H18" s="24"/>
      <c r="I18" s="25"/>
      <c r="J18" s="28"/>
      <c r="K18" s="13"/>
      <c r="L18" s="14"/>
      <c r="M18" s="15"/>
      <c r="N18" s="29"/>
      <c r="O18" s="30"/>
      <c r="P18" s="31"/>
      <c r="Q18" s="40"/>
      <c r="R18" s="41"/>
      <c r="S18" s="42"/>
      <c r="U18" s="5" t="e">
        <f t="shared" si="0"/>
        <v>#N/A</v>
      </c>
    </row>
    <row r="19" spans="1:21" x14ac:dyDescent="0.2">
      <c r="A19" s="26"/>
      <c r="B19" s="26"/>
      <c r="C19" s="24"/>
      <c r="D19" s="24"/>
      <c r="E19" s="27"/>
      <c r="F19" s="27"/>
      <c r="G19" s="27"/>
      <c r="H19" s="24"/>
      <c r="I19" s="25"/>
      <c r="J19" s="28"/>
      <c r="K19" s="13"/>
      <c r="L19" s="14"/>
      <c r="M19" s="15"/>
      <c r="N19" s="29"/>
      <c r="O19" s="30"/>
      <c r="P19" s="31"/>
      <c r="Q19" s="40"/>
      <c r="R19" s="41"/>
      <c r="S19" s="42"/>
      <c r="U19" s="5" t="e">
        <f t="shared" si="0"/>
        <v>#N/A</v>
      </c>
    </row>
    <row r="20" spans="1:21" x14ac:dyDescent="0.2">
      <c r="A20" s="26"/>
      <c r="B20" s="26"/>
      <c r="C20" s="24"/>
      <c r="D20" s="24"/>
      <c r="E20" s="27"/>
      <c r="F20" s="27"/>
      <c r="G20" s="27"/>
      <c r="H20" s="24"/>
      <c r="I20" s="25"/>
      <c r="J20" s="28"/>
      <c r="K20" s="13"/>
      <c r="L20" s="14"/>
      <c r="M20" s="15"/>
      <c r="N20" s="29"/>
      <c r="O20" s="30"/>
      <c r="P20" s="31"/>
      <c r="Q20" s="40"/>
      <c r="R20" s="41"/>
      <c r="S20" s="42"/>
      <c r="U20" s="5" t="e">
        <f t="shared" si="0"/>
        <v>#N/A</v>
      </c>
    </row>
    <row r="21" spans="1:21" x14ac:dyDescent="0.2">
      <c r="A21" s="26"/>
      <c r="B21" s="26"/>
      <c r="C21" s="24"/>
      <c r="D21" s="24"/>
      <c r="E21" s="27"/>
      <c r="F21" s="27"/>
      <c r="G21" s="27"/>
      <c r="H21" s="24"/>
      <c r="I21" s="25"/>
      <c r="J21" s="28"/>
      <c r="K21" s="13"/>
      <c r="L21" s="14"/>
      <c r="M21" s="15"/>
      <c r="N21" s="29"/>
      <c r="O21" s="30"/>
      <c r="P21" s="31"/>
      <c r="Q21" s="40"/>
      <c r="R21" s="41"/>
      <c r="S21" s="42"/>
      <c r="U21" s="5" t="e">
        <f t="shared" si="0"/>
        <v>#N/A</v>
      </c>
    </row>
    <row r="22" spans="1:21" x14ac:dyDescent="0.2">
      <c r="A22" s="26"/>
      <c r="B22" s="26"/>
      <c r="C22" s="24"/>
      <c r="D22" s="24"/>
      <c r="E22" s="27"/>
      <c r="F22" s="27"/>
      <c r="G22" s="27"/>
      <c r="H22" s="24"/>
      <c r="I22" s="25"/>
      <c r="J22" s="28"/>
      <c r="K22" s="13"/>
      <c r="L22" s="14"/>
      <c r="M22" s="15"/>
      <c r="N22" s="29"/>
      <c r="O22" s="30"/>
      <c r="P22" s="31"/>
      <c r="Q22" s="40"/>
      <c r="R22" s="41"/>
      <c r="S22" s="42"/>
      <c r="U22" s="5" t="e">
        <f t="shared" si="0"/>
        <v>#N/A</v>
      </c>
    </row>
    <row r="23" spans="1:21" x14ac:dyDescent="0.2">
      <c r="A23" s="26"/>
      <c r="B23" s="26"/>
      <c r="C23" s="24"/>
      <c r="D23" s="24"/>
      <c r="E23" s="27"/>
      <c r="F23" s="27"/>
      <c r="G23" s="27"/>
      <c r="H23" s="24"/>
      <c r="I23" s="25"/>
      <c r="J23" s="28"/>
      <c r="K23" s="13"/>
      <c r="L23" s="14"/>
      <c r="M23" s="15"/>
      <c r="N23" s="29"/>
      <c r="O23" s="30"/>
      <c r="P23" s="31"/>
      <c r="Q23" s="40"/>
      <c r="R23" s="41"/>
      <c r="S23" s="42"/>
      <c r="U23" s="5" t="e">
        <f t="shared" si="0"/>
        <v>#N/A</v>
      </c>
    </row>
    <row r="24" spans="1:21" x14ac:dyDescent="0.2">
      <c r="A24" s="26"/>
      <c r="B24" s="26"/>
      <c r="C24" s="24"/>
      <c r="D24" s="24"/>
      <c r="E24" s="27"/>
      <c r="F24" s="27"/>
      <c r="G24" s="27"/>
      <c r="H24" s="24"/>
      <c r="I24" s="25"/>
      <c r="J24" s="28"/>
      <c r="K24" s="13"/>
      <c r="L24" s="14"/>
      <c r="M24" s="15"/>
      <c r="N24" s="29"/>
      <c r="O24" s="30"/>
      <c r="P24" s="31"/>
      <c r="Q24" s="40"/>
      <c r="R24" s="41"/>
      <c r="S24" s="42"/>
      <c r="U24" s="5" t="e">
        <f t="shared" si="0"/>
        <v>#N/A</v>
      </c>
    </row>
    <row r="25" spans="1:21" x14ac:dyDescent="0.2">
      <c r="A25" s="26"/>
      <c r="B25" s="26"/>
      <c r="C25" s="24"/>
      <c r="D25" s="24"/>
      <c r="E25" s="27"/>
      <c r="F25" s="27"/>
      <c r="G25" s="27"/>
      <c r="H25" s="24"/>
      <c r="I25" s="25"/>
      <c r="J25" s="28"/>
      <c r="K25" s="13"/>
      <c r="L25" s="14"/>
      <c r="M25" s="15"/>
      <c r="N25" s="29"/>
      <c r="O25" s="30"/>
      <c r="P25" s="31"/>
      <c r="Q25" s="40"/>
      <c r="R25" s="41"/>
      <c r="S25" s="42"/>
      <c r="U25" s="5" t="e">
        <f t="shared" si="0"/>
        <v>#N/A</v>
      </c>
    </row>
    <row r="26" spans="1:21" x14ac:dyDescent="0.2">
      <c r="A26" s="26"/>
      <c r="B26" s="26"/>
      <c r="C26" s="24"/>
      <c r="D26" s="24"/>
      <c r="E26" s="27"/>
      <c r="F26" s="27"/>
      <c r="G26" s="27"/>
      <c r="H26" s="24"/>
      <c r="I26" s="25"/>
      <c r="J26" s="28"/>
      <c r="K26" s="13"/>
      <c r="L26" s="14"/>
      <c r="M26" s="15"/>
      <c r="N26" s="29"/>
      <c r="O26" s="30"/>
      <c r="P26" s="31"/>
      <c r="Q26" s="40"/>
      <c r="R26" s="41"/>
      <c r="S26" s="42"/>
      <c r="U26" s="5" t="e">
        <f t="shared" si="0"/>
        <v>#N/A</v>
      </c>
    </row>
    <row r="27" spans="1:21" x14ac:dyDescent="0.2">
      <c r="A27" s="26"/>
      <c r="B27" s="26"/>
      <c r="C27" s="24"/>
      <c r="D27" s="24"/>
      <c r="E27" s="27"/>
      <c r="F27" s="27"/>
      <c r="G27" s="27"/>
      <c r="H27" s="24"/>
      <c r="I27" s="25"/>
      <c r="J27" s="28"/>
      <c r="K27" s="13"/>
      <c r="L27" s="14"/>
      <c r="M27" s="15"/>
      <c r="N27" s="29"/>
      <c r="O27" s="30"/>
      <c r="P27" s="31"/>
      <c r="Q27" s="40"/>
      <c r="R27" s="41"/>
      <c r="S27" s="42"/>
      <c r="U27" s="5" t="e">
        <f t="shared" si="0"/>
        <v>#N/A</v>
      </c>
    </row>
    <row r="28" spans="1:21" x14ac:dyDescent="0.2">
      <c r="A28" s="26"/>
      <c r="B28" s="26"/>
      <c r="C28" s="24"/>
      <c r="D28" s="24"/>
      <c r="E28" s="27"/>
      <c r="F28" s="27"/>
      <c r="G28" s="27"/>
      <c r="H28" s="24"/>
      <c r="I28" s="25"/>
      <c r="J28" s="28"/>
      <c r="K28" s="13"/>
      <c r="L28" s="14"/>
      <c r="M28" s="15"/>
      <c r="N28" s="29"/>
      <c r="O28" s="30"/>
      <c r="P28" s="31"/>
      <c r="Q28" s="40"/>
      <c r="R28" s="41"/>
      <c r="S28" s="42"/>
      <c r="U28" s="5" t="e">
        <f t="shared" si="0"/>
        <v>#N/A</v>
      </c>
    </row>
    <row r="29" spans="1:21" x14ac:dyDescent="0.2">
      <c r="A29" s="26"/>
      <c r="B29" s="26"/>
      <c r="C29" s="24"/>
      <c r="D29" s="24"/>
      <c r="E29" s="27"/>
      <c r="F29" s="27"/>
      <c r="G29" s="27"/>
      <c r="H29" s="24"/>
      <c r="I29" s="25"/>
      <c r="J29" s="28"/>
      <c r="K29" s="13"/>
      <c r="L29" s="14"/>
      <c r="M29" s="15"/>
      <c r="N29" s="29"/>
      <c r="O29" s="30"/>
      <c r="P29" s="31"/>
      <c r="Q29" s="40"/>
      <c r="R29" s="41"/>
      <c r="S29" s="42"/>
      <c r="U29" s="5" t="e">
        <f t="shared" si="0"/>
        <v>#N/A</v>
      </c>
    </row>
    <row r="30" spans="1:21" x14ac:dyDescent="0.2">
      <c r="A30" s="26"/>
      <c r="B30" s="26"/>
      <c r="C30" s="24"/>
      <c r="D30" s="24"/>
      <c r="E30" s="27"/>
      <c r="F30" s="27"/>
      <c r="G30" s="27"/>
      <c r="H30" s="24"/>
      <c r="I30" s="25"/>
      <c r="J30" s="28"/>
      <c r="K30" s="13"/>
      <c r="L30" s="14"/>
      <c r="M30" s="15"/>
      <c r="N30" s="29"/>
      <c r="O30" s="30"/>
      <c r="P30" s="31"/>
      <c r="Q30" s="40"/>
      <c r="R30" s="41"/>
      <c r="S30" s="42"/>
      <c r="U30" s="5" t="e">
        <f t="shared" si="0"/>
        <v>#N/A</v>
      </c>
    </row>
    <row r="31" spans="1:21" x14ac:dyDescent="0.2">
      <c r="A31" s="26"/>
      <c r="B31" s="26"/>
      <c r="C31" s="24"/>
      <c r="D31" s="24"/>
      <c r="E31" s="27"/>
      <c r="F31" s="27"/>
      <c r="G31" s="27"/>
      <c r="H31" s="24"/>
      <c r="I31" s="25"/>
      <c r="J31" s="28"/>
      <c r="K31" s="13"/>
      <c r="L31" s="14"/>
      <c r="M31" s="15"/>
      <c r="N31" s="29"/>
      <c r="O31" s="30"/>
      <c r="P31" s="31"/>
      <c r="Q31" s="40"/>
      <c r="R31" s="41"/>
      <c r="S31" s="42"/>
      <c r="U31" s="5" t="e">
        <f t="shared" si="0"/>
        <v>#N/A</v>
      </c>
    </row>
    <row r="32" spans="1:21" x14ac:dyDescent="0.2">
      <c r="A32" s="26"/>
      <c r="B32" s="26"/>
      <c r="C32" s="24"/>
      <c r="D32" s="24"/>
      <c r="E32" s="27"/>
      <c r="F32" s="27"/>
      <c r="G32" s="27"/>
      <c r="H32" s="24"/>
      <c r="I32" s="25"/>
      <c r="J32" s="28"/>
      <c r="K32" s="13"/>
      <c r="L32" s="14"/>
      <c r="M32" s="15"/>
      <c r="N32" s="29"/>
      <c r="O32" s="30"/>
      <c r="P32" s="31"/>
      <c r="Q32" s="40"/>
      <c r="R32" s="41"/>
      <c r="S32" s="42"/>
      <c r="U32" s="5" t="e">
        <f t="shared" si="0"/>
        <v>#N/A</v>
      </c>
    </row>
    <row r="33" spans="1:21" x14ac:dyDescent="0.2">
      <c r="A33" s="26"/>
      <c r="B33" s="26"/>
      <c r="C33" s="24"/>
      <c r="D33" s="24"/>
      <c r="E33" s="27"/>
      <c r="F33" s="27"/>
      <c r="G33" s="27"/>
      <c r="H33" s="24"/>
      <c r="I33" s="25"/>
      <c r="J33" s="28"/>
      <c r="K33" s="13"/>
      <c r="L33" s="14"/>
      <c r="M33" s="15"/>
      <c r="N33" s="29"/>
      <c r="O33" s="30"/>
      <c r="P33" s="31"/>
      <c r="Q33" s="40"/>
      <c r="R33" s="41"/>
      <c r="S33" s="42"/>
      <c r="U33" s="5" t="e">
        <f t="shared" si="0"/>
        <v>#N/A</v>
      </c>
    </row>
  </sheetData>
  <mergeCells count="6">
    <mergeCell ref="Q1:S1"/>
    <mergeCell ref="N1:P1"/>
    <mergeCell ref="A1:B1"/>
    <mergeCell ref="C1:D1"/>
    <mergeCell ref="E1:G1"/>
    <mergeCell ref="K1:M1"/>
  </mergeCells>
  <phoneticPr fontId="1"/>
  <dataValidations count="2">
    <dataValidation imeMode="halfKatakana" allowBlank="1" showInputMessage="1" showErrorMessage="1" sqref="D3:D33 B3:B33" xr:uid="{00000000-0002-0000-0000-000000000000}"/>
    <dataValidation imeMode="halfAlpha" allowBlank="1" showInputMessage="1" showErrorMessage="1" sqref="E3:G33 J3:J33 L3:M33 O3:P33 R3:S33" xr:uid="{00000000-0002-0000-0000-000001000000}"/>
  </dataValidations>
  <pageMargins left="0.75" right="0.75" top="1" bottom="1" header="0.51200000000000001" footer="0.51200000000000001"/>
  <pageSetup paperSize="9" orientation="landscape" verticalDpi="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31"/>
  <sheetViews>
    <sheetView showZeros="0" topLeftCell="J1" workbookViewId="0">
      <selection activeCell="W2" sqref="W2"/>
    </sheetView>
  </sheetViews>
  <sheetFormatPr defaultRowHeight="13.2" x14ac:dyDescent="0.2"/>
  <cols>
    <col min="1" max="1" width="5.33203125" customWidth="1"/>
    <col min="2" max="2" width="8" customWidth="1"/>
    <col min="3" max="3" width="4.33203125" customWidth="1"/>
    <col min="4" max="4" width="10.21875" customWidth="1"/>
    <col min="5" max="5" width="12.77734375" customWidth="1"/>
    <col min="6" max="6" width="11.44140625" customWidth="1"/>
    <col min="7" max="7" width="4.21875" customWidth="1"/>
    <col min="8" max="8" width="3.109375" customWidth="1"/>
    <col min="9" max="9" width="5.21875" customWidth="1"/>
    <col min="10" max="10" width="6.21875" customWidth="1"/>
    <col min="11" max="11" width="9.6640625" customWidth="1"/>
    <col min="12" max="12" width="9.44140625" customWidth="1"/>
    <col min="13" max="13" width="5.44140625" customWidth="1"/>
    <col min="14" max="14" width="4.77734375" customWidth="1"/>
    <col min="15" max="15" width="4" customWidth="1"/>
    <col min="16" max="16" width="3.33203125" customWidth="1"/>
    <col min="17" max="17" width="3.6640625" customWidth="1"/>
    <col min="18" max="18" width="22.6640625" bestFit="1" customWidth="1"/>
    <col min="19" max="19" width="20.44140625" bestFit="1" customWidth="1"/>
    <col min="20" max="20" width="22.6640625" bestFit="1" customWidth="1"/>
    <col min="21" max="21" width="20.44140625" bestFit="1" customWidth="1"/>
    <col min="22" max="22" width="21.5546875" bestFit="1" customWidth="1"/>
    <col min="23" max="23" width="19.33203125" bestFit="1" customWidth="1"/>
  </cols>
  <sheetData>
    <row r="1" spans="1:23" x14ac:dyDescent="0.2">
      <c r="A1" s="2" t="s">
        <v>17</v>
      </c>
      <c r="B1" s="2" t="s">
        <v>18</v>
      </c>
      <c r="C1" s="2" t="s">
        <v>19</v>
      </c>
      <c r="D1" s="2" t="s">
        <v>20</v>
      </c>
      <c r="E1" s="2" t="s">
        <v>21</v>
      </c>
      <c r="F1" s="2" t="s">
        <v>22</v>
      </c>
      <c r="G1" s="2" t="s">
        <v>23</v>
      </c>
      <c r="H1" s="2" t="s">
        <v>24</v>
      </c>
      <c r="I1" s="2" t="s">
        <v>25</v>
      </c>
      <c r="J1" s="2" t="s">
        <v>26</v>
      </c>
      <c r="K1" s="2" t="s">
        <v>27</v>
      </c>
      <c r="L1" s="2" t="s">
        <v>28</v>
      </c>
      <c r="M1" s="2" t="s">
        <v>29</v>
      </c>
      <c r="N1" s="2" t="s">
        <v>30</v>
      </c>
      <c r="O1" s="2" t="s">
        <v>31</v>
      </c>
      <c r="P1" s="2" t="s">
        <v>32</v>
      </c>
      <c r="Q1" s="2" t="s">
        <v>33</v>
      </c>
      <c r="R1" s="2" t="s">
        <v>34</v>
      </c>
      <c r="S1" s="2" t="s">
        <v>35</v>
      </c>
      <c r="T1" s="2" t="s">
        <v>36</v>
      </c>
      <c r="U1" s="2" t="s">
        <v>37</v>
      </c>
      <c r="V1" s="2" t="s">
        <v>59</v>
      </c>
      <c r="W1" s="2" t="s">
        <v>60</v>
      </c>
    </row>
    <row r="2" spans="1:23" x14ac:dyDescent="0.2">
      <c r="A2">
        <v>1</v>
      </c>
      <c r="B2" s="23" t="s">
        <v>47</v>
      </c>
      <c r="C2">
        <f>IF(入力シート!H4="男",1,2)</f>
        <v>2</v>
      </c>
      <c r="D2">
        <f>入力シート!C4</f>
        <v>0</v>
      </c>
      <c r="E2">
        <f>入力シート!D4</f>
        <v>0</v>
      </c>
      <c r="F2" s="1" t="str">
        <f>入力シート!E4&amp;入力シート!F4&amp;入力シート!G4</f>
        <v/>
      </c>
      <c r="G2" s="22" t="e">
        <f>入力シート!U4</f>
        <v>#N/A</v>
      </c>
      <c r="H2">
        <f>入力シート!J4</f>
        <v>0</v>
      </c>
      <c r="I2" s="2">
        <v>1</v>
      </c>
      <c r="K2">
        <f>入力シート!A4</f>
        <v>0</v>
      </c>
      <c r="L2">
        <f>入力シート!B4</f>
        <v>0</v>
      </c>
      <c r="Q2" s="2">
        <v>1</v>
      </c>
      <c r="R2" s="1">
        <f>IF(入力シート!K4="自",1,)*10000+IF(入力シート!K4="背",2,)*10000+IF(入力シート!K4="平",3,)*10000+IF(入力シート!K4="バ",4,)*10000+IF(入力シート!K4="個",5,)*10000+入力シート!L4</f>
        <v>0</v>
      </c>
      <c r="S2" s="1">
        <f>入力シート!M4</f>
        <v>0</v>
      </c>
      <c r="T2" s="1">
        <f>IF(入力シート!N4="自",1,)*10000+IF(入力シート!N4="背",2,)*10000+IF(入力シート!N4="平",3,)*10000+IF(入力シート!N4="バ",4,)*10000+IF(入力シート!N4="個",5,)*10000+入力シート!O4</f>
        <v>0</v>
      </c>
      <c r="U2" s="1">
        <f>入力シート!Q4</f>
        <v>0</v>
      </c>
      <c r="V2" s="1">
        <f>IF(入力シート!Q4="自",1,)*10000+IF(入力シート!Q4="背",3,)*10000+IF(入力シート!Q4="平",3,)*10000+IF(入力シート!Q4="バ",4,)*10000+IF(入力シート!Q4="個",5,)*10000+入力シート!R4</f>
        <v>0</v>
      </c>
      <c r="W2" s="1">
        <f>入力シート!S4</f>
        <v>0</v>
      </c>
    </row>
    <row r="3" spans="1:23" x14ac:dyDescent="0.2">
      <c r="A3">
        <v>2</v>
      </c>
      <c r="B3" s="23" t="s">
        <v>16</v>
      </c>
      <c r="C3">
        <f>IF(入力シート!H5="男",1,2)</f>
        <v>2</v>
      </c>
      <c r="D3">
        <f>入力シート!C5</f>
        <v>0</v>
      </c>
      <c r="E3">
        <f>入力シート!D5</f>
        <v>0</v>
      </c>
      <c r="F3" s="1" t="str">
        <f>入力シート!E5&amp;入力シート!F5&amp;入力シート!G5</f>
        <v/>
      </c>
      <c r="G3" s="22" t="e">
        <f>入力シート!U5</f>
        <v>#N/A</v>
      </c>
      <c r="H3">
        <f>入力シート!J5</f>
        <v>0</v>
      </c>
      <c r="I3" s="2">
        <v>1</v>
      </c>
      <c r="K3">
        <f>入力シート!A5</f>
        <v>0</v>
      </c>
      <c r="L3">
        <f>入力シート!B5</f>
        <v>0</v>
      </c>
      <c r="Q3" s="2">
        <v>1</v>
      </c>
      <c r="R3" s="1">
        <f>IF(入力シート!K5="自",1,)*10000+IF(入力シート!K5="背",2,)*10000+IF(入力シート!K5="平",3,)*10000+IF(入力シート!K5="バ",4,)*10000+IF(入力シート!K5="個",5,)*10000+入力シート!L5</f>
        <v>0</v>
      </c>
      <c r="S3" s="1">
        <f>入力シート!M5</f>
        <v>0</v>
      </c>
      <c r="T3" s="1">
        <f>IF(入力シート!N5="自",1,)*10000+IF(入力シート!N5="背",2,)*10000+IF(入力シート!N5="平",3,)*10000+IF(入力シート!N5="バ",4,)*10000+IF(入力シート!N5="個",5,)*10000+入力シート!O5</f>
        <v>0</v>
      </c>
      <c r="U3" s="1">
        <f>入力シート!Q5</f>
        <v>0</v>
      </c>
      <c r="V3" s="1">
        <f>IF(入力シート!Q5="自",1,)*10000+IF(入力シート!Q5="背",3,)*10000+IF(入力シート!Q5="平",3,)*10000+IF(入力シート!Q5="バ",4,)*10000+IF(入力シート!Q5="個",5,)*10000+入力シート!R5</f>
        <v>0</v>
      </c>
      <c r="W3" s="1">
        <f>入力シート!S5</f>
        <v>0</v>
      </c>
    </row>
    <row r="4" spans="1:23" x14ac:dyDescent="0.2">
      <c r="A4">
        <v>3</v>
      </c>
      <c r="B4" s="23" t="s">
        <v>16</v>
      </c>
      <c r="C4">
        <f>IF(入力シート!H6="男",1,2)</f>
        <v>2</v>
      </c>
      <c r="D4">
        <f>入力シート!C6</f>
        <v>0</v>
      </c>
      <c r="E4">
        <f>入力シート!D6</f>
        <v>0</v>
      </c>
      <c r="F4" s="1" t="str">
        <f>入力シート!E6&amp;入力シート!F6&amp;入力シート!G6</f>
        <v/>
      </c>
      <c r="G4" s="22" t="e">
        <f>入力シート!U6</f>
        <v>#N/A</v>
      </c>
      <c r="H4">
        <f>入力シート!J6</f>
        <v>0</v>
      </c>
      <c r="I4" s="2">
        <v>1</v>
      </c>
      <c r="K4">
        <f>入力シート!A6</f>
        <v>0</v>
      </c>
      <c r="L4">
        <f>入力シート!B6</f>
        <v>0</v>
      </c>
      <c r="Q4" s="2">
        <v>1</v>
      </c>
      <c r="R4" s="1">
        <f>IF(入力シート!K6="自",1,)*10000+IF(入力シート!K6="背",2,)*10000+IF(入力シート!K6="平",3,)*10000+IF(入力シート!K6="バ",4,)*10000+IF(入力シート!K6="個",5,)*10000+入力シート!L6</f>
        <v>0</v>
      </c>
      <c r="S4" s="1">
        <f>入力シート!M6</f>
        <v>0</v>
      </c>
      <c r="T4" s="1">
        <f>IF(入力シート!N6="自",1,)*10000+IF(入力シート!N6="背",2,)*10000+IF(入力シート!N6="平",3,)*10000+IF(入力シート!N6="バ",4,)*10000+IF(入力シート!N6="個",5,)*10000+入力シート!O6</f>
        <v>0</v>
      </c>
      <c r="U4" s="1">
        <f>入力シート!Q6</f>
        <v>0</v>
      </c>
      <c r="V4" s="1">
        <f>IF(入力シート!Q6="自",1,)*10000+IF(入力シート!Q6="背",3,)*10000+IF(入力シート!Q6="平",3,)*10000+IF(入力シート!Q6="バ",4,)*10000+IF(入力シート!Q6="個",5,)*10000+入力シート!R6</f>
        <v>0</v>
      </c>
      <c r="W4" s="1">
        <f>入力シート!S6</f>
        <v>0</v>
      </c>
    </row>
    <row r="5" spans="1:23" x14ac:dyDescent="0.2">
      <c r="A5">
        <v>4</v>
      </c>
      <c r="B5" s="23" t="s">
        <v>16</v>
      </c>
      <c r="C5">
        <f>IF(入力シート!H7="男",1,2)</f>
        <v>2</v>
      </c>
      <c r="D5">
        <f>入力シート!C7</f>
        <v>0</v>
      </c>
      <c r="E5">
        <f>入力シート!D7</f>
        <v>0</v>
      </c>
      <c r="F5" s="1" t="str">
        <f>入力シート!E7&amp;入力シート!F7&amp;入力シート!G7</f>
        <v/>
      </c>
      <c r="G5" s="22" t="e">
        <f>入力シート!U7</f>
        <v>#N/A</v>
      </c>
      <c r="H5">
        <f>入力シート!J7</f>
        <v>0</v>
      </c>
      <c r="I5" s="2">
        <v>1</v>
      </c>
      <c r="K5">
        <f>入力シート!A7</f>
        <v>0</v>
      </c>
      <c r="L5">
        <f>入力シート!B7</f>
        <v>0</v>
      </c>
      <c r="Q5" s="2">
        <v>1</v>
      </c>
      <c r="R5" s="1">
        <f>IF(入力シート!K7="自",1,)*10000+IF(入力シート!K7="背",2,)*10000+IF(入力シート!K7="平",3,)*10000+IF(入力シート!K7="バ",4,)*10000+IF(入力シート!K7="個",5,)*10000+入力シート!L7</f>
        <v>0</v>
      </c>
      <c r="S5" s="1">
        <f>入力シート!M7</f>
        <v>0</v>
      </c>
      <c r="T5" s="1">
        <f>IF(入力シート!N7="自",1,)*10000+IF(入力シート!N7="背",2,)*10000+IF(入力シート!N7="平",3,)*10000+IF(入力シート!N7="バ",4,)*10000+IF(入力シート!N7="個",5,)*10000+入力シート!O7</f>
        <v>0</v>
      </c>
      <c r="U5" s="1">
        <f>入力シート!Q7</f>
        <v>0</v>
      </c>
      <c r="V5" s="1">
        <f>IF(入力シート!Q7="自",1,)*10000+IF(入力シート!Q7="背",3,)*10000+IF(入力シート!Q7="平",3,)*10000+IF(入力シート!Q7="バ",4,)*10000+IF(入力シート!Q7="個",5,)*10000+入力シート!R7</f>
        <v>0</v>
      </c>
      <c r="W5" s="1">
        <f>入力シート!S7</f>
        <v>0</v>
      </c>
    </row>
    <row r="6" spans="1:23" x14ac:dyDescent="0.2">
      <c r="A6">
        <v>5</v>
      </c>
      <c r="B6" s="23" t="s">
        <v>16</v>
      </c>
      <c r="C6">
        <f>IF(入力シート!H8="男",1,2)</f>
        <v>2</v>
      </c>
      <c r="D6">
        <f>入力シート!C8</f>
        <v>0</v>
      </c>
      <c r="E6">
        <f>入力シート!D8</f>
        <v>0</v>
      </c>
      <c r="F6" s="1" t="str">
        <f>入力シート!E8&amp;入力シート!F8&amp;入力シート!G8</f>
        <v/>
      </c>
      <c r="G6" s="22" t="e">
        <f>入力シート!U8</f>
        <v>#N/A</v>
      </c>
      <c r="H6">
        <f>入力シート!J8</f>
        <v>0</v>
      </c>
      <c r="I6" s="2">
        <v>1</v>
      </c>
      <c r="K6">
        <f>入力シート!A8</f>
        <v>0</v>
      </c>
      <c r="L6">
        <f>入力シート!B8</f>
        <v>0</v>
      </c>
      <c r="Q6" s="2">
        <v>1</v>
      </c>
      <c r="R6" s="1">
        <f>IF(入力シート!K8="自",1,)*10000+IF(入力シート!K8="背",2,)*10000+IF(入力シート!K8="平",3,)*10000+IF(入力シート!K8="バ",4,)*10000+IF(入力シート!K8="個",5,)*10000+入力シート!L8</f>
        <v>0</v>
      </c>
      <c r="S6" s="1">
        <f>入力シート!M8</f>
        <v>0</v>
      </c>
      <c r="T6" s="1">
        <f>IF(入力シート!N8="自",1,)*10000+IF(入力シート!N8="背",2,)*10000+IF(入力シート!N8="平",3,)*10000+IF(入力シート!N8="バ",4,)*10000+IF(入力シート!N8="個",5,)*10000+入力シート!O8</f>
        <v>0</v>
      </c>
      <c r="U6" s="1">
        <f>入力シート!Q8</f>
        <v>0</v>
      </c>
      <c r="V6" s="1">
        <f>IF(入力シート!Q8="自",1,)*10000+IF(入力シート!Q8="背",3,)*10000+IF(入力シート!Q8="平",3,)*10000+IF(入力シート!Q8="バ",4,)*10000+IF(入力シート!Q8="個",5,)*10000+入力シート!R8</f>
        <v>0</v>
      </c>
      <c r="W6" s="1">
        <f>入力シート!S8</f>
        <v>0</v>
      </c>
    </row>
    <row r="7" spans="1:23" x14ac:dyDescent="0.2">
      <c r="A7">
        <v>6</v>
      </c>
      <c r="B7" s="23" t="s">
        <v>16</v>
      </c>
      <c r="C7">
        <f>IF(入力シート!H9="男",1,2)</f>
        <v>2</v>
      </c>
      <c r="D7">
        <f>入力シート!C9</f>
        <v>0</v>
      </c>
      <c r="E7">
        <f>入力シート!D9</f>
        <v>0</v>
      </c>
      <c r="F7" s="1" t="str">
        <f>入力シート!E9&amp;入力シート!F9&amp;入力シート!G9</f>
        <v/>
      </c>
      <c r="G7" s="22" t="e">
        <f>入力シート!U9</f>
        <v>#N/A</v>
      </c>
      <c r="H7">
        <f>入力シート!J9</f>
        <v>0</v>
      </c>
      <c r="I7" s="2">
        <v>1</v>
      </c>
      <c r="K7">
        <f>入力シート!A9</f>
        <v>0</v>
      </c>
      <c r="L7">
        <f>入力シート!B9</f>
        <v>0</v>
      </c>
      <c r="Q7" s="2">
        <v>1</v>
      </c>
      <c r="R7" s="1">
        <f>IF(入力シート!K9="自",1,)*10000+IF(入力シート!K9="背",2,)*10000+IF(入力シート!K9="平",3,)*10000+IF(入力シート!K9="バ",4,)*10000+IF(入力シート!K9="個",5,)*10000+入力シート!L9</f>
        <v>0</v>
      </c>
      <c r="S7" s="1">
        <f>入力シート!M9</f>
        <v>0</v>
      </c>
      <c r="T7" s="1">
        <f>IF(入力シート!N9="自",1,)*10000+IF(入力シート!N9="背",2,)*10000+IF(入力シート!N9="平",3,)*10000+IF(入力シート!N9="バ",4,)*10000+IF(入力シート!N9="個",5,)*10000+入力シート!O9</f>
        <v>0</v>
      </c>
      <c r="U7" s="1">
        <f>入力シート!Q9</f>
        <v>0</v>
      </c>
      <c r="V7" s="1">
        <f>IF(入力シート!Q9="自",1,)*10000+IF(入力シート!Q9="背",3,)*10000+IF(入力シート!Q9="平",3,)*10000+IF(入力シート!Q9="バ",4,)*10000+IF(入力シート!Q9="個",5,)*10000+入力シート!R9</f>
        <v>0</v>
      </c>
      <c r="W7" s="1">
        <f>入力シート!S9</f>
        <v>0</v>
      </c>
    </row>
    <row r="8" spans="1:23" x14ac:dyDescent="0.2">
      <c r="A8">
        <v>7</v>
      </c>
      <c r="B8" s="23" t="s">
        <v>16</v>
      </c>
      <c r="C8">
        <f>IF(入力シート!H10="男",1,2)</f>
        <v>2</v>
      </c>
      <c r="D8">
        <f>入力シート!C10</f>
        <v>0</v>
      </c>
      <c r="E8">
        <f>入力シート!D10</f>
        <v>0</v>
      </c>
      <c r="F8" s="1" t="str">
        <f>入力シート!E10&amp;入力シート!F10&amp;入力シート!G10</f>
        <v/>
      </c>
      <c r="G8" s="22" t="e">
        <f>入力シート!U10</f>
        <v>#N/A</v>
      </c>
      <c r="H8">
        <f>入力シート!J10</f>
        <v>0</v>
      </c>
      <c r="I8" s="2">
        <v>1</v>
      </c>
      <c r="K8">
        <f>入力シート!A10</f>
        <v>0</v>
      </c>
      <c r="L8">
        <f>入力シート!B10</f>
        <v>0</v>
      </c>
      <c r="Q8" s="2">
        <v>1</v>
      </c>
      <c r="R8" s="1">
        <f>IF(入力シート!K10="自",1,)*10000+IF(入力シート!K10="背",2,)*10000+IF(入力シート!K10="平",3,)*10000+IF(入力シート!K10="バ",4,)*10000+IF(入力シート!K10="個",5,)*10000+入力シート!L10</f>
        <v>0</v>
      </c>
      <c r="S8" s="1">
        <f>入力シート!M10</f>
        <v>0</v>
      </c>
      <c r="T8" s="1">
        <f>IF(入力シート!N10="自",1,)*10000+IF(入力シート!N10="背",2,)*10000+IF(入力シート!N10="平",3,)*10000+IF(入力シート!N10="バ",4,)*10000+IF(入力シート!N10="個",5,)*10000+入力シート!O10</f>
        <v>0</v>
      </c>
      <c r="U8" s="1">
        <f>入力シート!Q10</f>
        <v>0</v>
      </c>
      <c r="V8" s="1">
        <f>IF(入力シート!Q10="自",1,)*10000+IF(入力シート!Q10="背",3,)*10000+IF(入力シート!Q10="平",3,)*10000+IF(入力シート!Q10="バ",4,)*10000+IF(入力シート!Q10="個",5,)*10000+入力シート!R10</f>
        <v>0</v>
      </c>
      <c r="W8" s="1">
        <f>入力シート!S10</f>
        <v>0</v>
      </c>
    </row>
    <row r="9" spans="1:23" x14ac:dyDescent="0.2">
      <c r="A9">
        <v>8</v>
      </c>
      <c r="B9" s="23" t="s">
        <v>16</v>
      </c>
      <c r="C9">
        <f>IF(入力シート!H11="男",1,2)</f>
        <v>2</v>
      </c>
      <c r="D9">
        <f>入力シート!C11</f>
        <v>0</v>
      </c>
      <c r="E9">
        <f>入力シート!D11</f>
        <v>0</v>
      </c>
      <c r="F9" s="1" t="str">
        <f>入力シート!E11&amp;入力シート!F11&amp;入力シート!G11</f>
        <v/>
      </c>
      <c r="G9" s="22" t="e">
        <f>入力シート!U11</f>
        <v>#N/A</v>
      </c>
      <c r="H9">
        <f>入力シート!J11</f>
        <v>0</v>
      </c>
      <c r="I9" s="2">
        <v>1</v>
      </c>
      <c r="K9">
        <f>入力シート!A11</f>
        <v>0</v>
      </c>
      <c r="L9">
        <f>入力シート!B11</f>
        <v>0</v>
      </c>
      <c r="Q9" s="2">
        <v>1</v>
      </c>
      <c r="R9" s="1">
        <f>IF(入力シート!K11="自",1,)*10000+IF(入力シート!K11="背",2,)*10000+IF(入力シート!K11="平",3,)*10000+IF(入力シート!K11="バ",4,)*10000+IF(入力シート!K11="個",5,)*10000+入力シート!L11</f>
        <v>0</v>
      </c>
      <c r="S9" s="1">
        <f>入力シート!M11</f>
        <v>0</v>
      </c>
      <c r="T9" s="1">
        <f>IF(入力シート!N11="自",1,)*10000+IF(入力シート!N11="背",2,)*10000+IF(入力シート!N11="平",3,)*10000+IF(入力シート!N11="バ",4,)*10000+IF(入力シート!N11="個",5,)*10000+入力シート!O11</f>
        <v>0</v>
      </c>
      <c r="U9" s="1">
        <f>入力シート!Q11</f>
        <v>0</v>
      </c>
      <c r="V9" s="1">
        <f>IF(入力シート!Q11="自",1,)*10000+IF(入力シート!Q11="背",3,)*10000+IF(入力シート!Q11="平",3,)*10000+IF(入力シート!Q11="バ",4,)*10000+IF(入力シート!Q11="個",5,)*10000+入力シート!R11</f>
        <v>0</v>
      </c>
      <c r="W9" s="1">
        <f>入力シート!S11</f>
        <v>0</v>
      </c>
    </row>
    <row r="10" spans="1:23" x14ac:dyDescent="0.2">
      <c r="A10">
        <v>9</v>
      </c>
      <c r="B10" s="23" t="s">
        <v>16</v>
      </c>
      <c r="C10">
        <f>IF(入力シート!H12="男",1,2)</f>
        <v>2</v>
      </c>
      <c r="D10">
        <f>入力シート!C12</f>
        <v>0</v>
      </c>
      <c r="E10">
        <f>入力シート!D12</f>
        <v>0</v>
      </c>
      <c r="F10" s="1" t="str">
        <f>入力シート!E12&amp;入力シート!F12&amp;入力シート!G12</f>
        <v/>
      </c>
      <c r="G10" s="22" t="e">
        <f>入力シート!U12</f>
        <v>#N/A</v>
      </c>
      <c r="H10">
        <f>入力シート!J12</f>
        <v>0</v>
      </c>
      <c r="I10" s="2">
        <v>1</v>
      </c>
      <c r="K10">
        <f>入力シート!A12</f>
        <v>0</v>
      </c>
      <c r="L10">
        <f>入力シート!B12</f>
        <v>0</v>
      </c>
      <c r="Q10" s="2">
        <v>1</v>
      </c>
      <c r="R10" s="1">
        <f>IF(入力シート!K12="自",1,)*10000+IF(入力シート!K12="背",2,)*10000+IF(入力シート!K12="平",3,)*10000+IF(入力シート!K12="バ",4,)*10000+IF(入力シート!K12="個",5,)*10000+入力シート!L12</f>
        <v>0</v>
      </c>
      <c r="S10" s="1">
        <f>入力シート!M12</f>
        <v>0</v>
      </c>
      <c r="T10" s="1">
        <f>IF(入力シート!N12="自",1,)*10000+IF(入力シート!N12="背",2,)*10000+IF(入力シート!N12="平",3,)*10000+IF(入力シート!N12="バ",4,)*10000+IF(入力シート!N12="個",5,)*10000+入力シート!O12</f>
        <v>0</v>
      </c>
      <c r="U10" s="1">
        <f>入力シート!Q12</f>
        <v>0</v>
      </c>
      <c r="V10" s="1">
        <f>IF(入力シート!Q13="自",1,)*10000+IF(入力シート!Q13="背",3,)*10000+IF(入力シート!Q13="平",3,)*10000+IF(入力シート!Q13="バ",4,)*10000+IF(入力シート!Q13="個",5,)*10000+入力シート!R13</f>
        <v>0</v>
      </c>
      <c r="W10" s="1">
        <f>入力シート!S13</f>
        <v>0</v>
      </c>
    </row>
    <row r="11" spans="1:23" x14ac:dyDescent="0.2">
      <c r="A11">
        <v>10</v>
      </c>
      <c r="B11" s="23" t="s">
        <v>16</v>
      </c>
      <c r="C11">
        <f>IF(入力シート!H13="男",1,2)</f>
        <v>2</v>
      </c>
      <c r="D11">
        <f>入力シート!C13</f>
        <v>0</v>
      </c>
      <c r="E11">
        <f>入力シート!D13</f>
        <v>0</v>
      </c>
      <c r="F11" s="1" t="str">
        <f>入力シート!E13&amp;入力シート!F13&amp;入力シート!G13</f>
        <v/>
      </c>
      <c r="G11" s="22" t="e">
        <f>入力シート!U13</f>
        <v>#N/A</v>
      </c>
      <c r="H11">
        <f>入力シート!J13</f>
        <v>0</v>
      </c>
      <c r="I11" s="2">
        <v>1</v>
      </c>
      <c r="K11">
        <f>入力シート!A13</f>
        <v>0</v>
      </c>
      <c r="L11">
        <f>入力シート!B13</f>
        <v>0</v>
      </c>
      <c r="Q11" s="2">
        <v>1</v>
      </c>
      <c r="R11" s="1">
        <f>IF(入力シート!K13="自",1,)*10000+IF(入力シート!K13="背",2,)*10000+IF(入力シート!K13="平",3,)*10000+IF(入力シート!K13="バ",4,)*10000+IF(入力シート!K13="個",5,)*10000+入力シート!L13</f>
        <v>0</v>
      </c>
      <c r="S11" s="1">
        <f>入力シート!M13</f>
        <v>0</v>
      </c>
      <c r="T11" s="1">
        <f>IF(入力シート!N13="自",1,)*10000+IF(入力シート!N13="背",2,)*10000+IF(入力シート!N13="平",3,)*10000+IF(入力シート!N13="バ",4,)*10000+IF(入力シート!N13="個",5,)*10000+入力シート!O13</f>
        <v>0</v>
      </c>
      <c r="U11" s="1">
        <f>入力シート!Q13</f>
        <v>0</v>
      </c>
      <c r="V11" s="1">
        <f>IF(入力シート!Q13="自",1,)*10000+IF(入力シート!Q13="背",3,)*10000+IF(入力シート!Q13="平",3,)*10000+IF(入力シート!Q13="バ",4,)*10000+IF(入力シート!Q13="個",5,)*10000+入力シート!R13</f>
        <v>0</v>
      </c>
      <c r="W11" s="1">
        <f>入力シート!S13</f>
        <v>0</v>
      </c>
    </row>
    <row r="12" spans="1:23" x14ac:dyDescent="0.2">
      <c r="A12">
        <v>11</v>
      </c>
      <c r="B12" s="23" t="s">
        <v>16</v>
      </c>
      <c r="C12">
        <f>IF(入力シート!H14="男",1,2)</f>
        <v>2</v>
      </c>
      <c r="D12">
        <f>入力シート!C14</f>
        <v>0</v>
      </c>
      <c r="E12">
        <f>入力シート!D14</f>
        <v>0</v>
      </c>
      <c r="F12" s="1" t="str">
        <f>入力シート!E14&amp;入力シート!F14&amp;入力シート!G14</f>
        <v/>
      </c>
      <c r="G12" s="22" t="e">
        <f>入力シート!U14</f>
        <v>#N/A</v>
      </c>
      <c r="H12">
        <f>入力シート!J14</f>
        <v>0</v>
      </c>
      <c r="I12" s="2">
        <v>1</v>
      </c>
      <c r="K12">
        <f>入力シート!A14</f>
        <v>0</v>
      </c>
      <c r="L12">
        <f>入力シート!B14</f>
        <v>0</v>
      </c>
      <c r="Q12" s="2">
        <v>1</v>
      </c>
      <c r="R12" s="1">
        <f>IF(入力シート!K14="自",1,)*10000+IF(入力シート!K14="背",2,)*10000+IF(入力シート!K14="平",3,)*10000+IF(入力シート!K14="バ",4,)*10000+IF(入力シート!K14="個",5,)*10000+入力シート!L14</f>
        <v>0</v>
      </c>
      <c r="S12" s="1">
        <f>入力シート!M14</f>
        <v>0</v>
      </c>
      <c r="T12" s="1">
        <f>IF(入力シート!N14="自",1,)*10000+IF(入力シート!N14="背",2,)*10000+IF(入力シート!N14="平",3,)*10000+IF(入力シート!N14="バ",4,)*10000+IF(入力シート!N14="個",5,)*10000+入力シート!O14</f>
        <v>0</v>
      </c>
      <c r="U12" s="1">
        <f>入力シート!Q14</f>
        <v>0</v>
      </c>
      <c r="V12" s="1">
        <f>IF(入力シート!Q14="自",1,)*10000+IF(入力シート!Q14="背",3,)*10000+IF(入力シート!Q14="平",3,)*10000+IF(入力シート!Q14="バ",4,)*10000+IF(入力シート!Q14="個",5,)*10000+入力シート!R14</f>
        <v>0</v>
      </c>
      <c r="W12" s="1">
        <f>入力シート!S14</f>
        <v>0</v>
      </c>
    </row>
    <row r="13" spans="1:23" x14ac:dyDescent="0.2">
      <c r="A13">
        <v>12</v>
      </c>
      <c r="B13" s="23" t="s">
        <v>16</v>
      </c>
      <c r="C13">
        <f>IF(入力シート!H15="男",1,2)</f>
        <v>2</v>
      </c>
      <c r="D13">
        <f>入力シート!C15</f>
        <v>0</v>
      </c>
      <c r="E13">
        <f>入力シート!D15</f>
        <v>0</v>
      </c>
      <c r="F13" s="1" t="str">
        <f>入力シート!E15&amp;入力シート!F15&amp;入力シート!G15</f>
        <v/>
      </c>
      <c r="G13" s="22" t="e">
        <f>入力シート!U15</f>
        <v>#N/A</v>
      </c>
      <c r="H13">
        <f>入力シート!J15</f>
        <v>0</v>
      </c>
      <c r="I13" s="2">
        <v>1</v>
      </c>
      <c r="K13">
        <f>入力シート!A15</f>
        <v>0</v>
      </c>
      <c r="L13">
        <f>入力シート!B15</f>
        <v>0</v>
      </c>
      <c r="Q13" s="2">
        <v>1</v>
      </c>
      <c r="R13" s="1">
        <f>IF(入力シート!K15="自",1,)*10000+IF(入力シート!K15="背",2,)*10000+IF(入力シート!K15="平",3,)*10000+IF(入力シート!K15="バ",4,)*10000+IF(入力シート!K15="個",5,)*10000+入力シート!L15</f>
        <v>0</v>
      </c>
      <c r="S13" s="1">
        <f>入力シート!M15</f>
        <v>0</v>
      </c>
      <c r="T13" s="1">
        <f>IF(入力シート!N15="自",1,)*10000+IF(入力シート!N15="背",2,)*10000+IF(入力シート!N15="平",3,)*10000+IF(入力シート!N15="バ",4,)*10000+IF(入力シート!N15="個",5,)*10000+入力シート!O15</f>
        <v>0</v>
      </c>
      <c r="U13" s="1">
        <f>入力シート!Q15</f>
        <v>0</v>
      </c>
      <c r="V13" s="1">
        <f>IF(入力シート!Q15="自",1,)*10000+IF(入力シート!Q15="背",3,)*10000+IF(入力シート!Q15="平",3,)*10000+IF(入力シート!Q15="バ",4,)*10000+IF(入力シート!Q15="個",5,)*10000+入力シート!R15</f>
        <v>0</v>
      </c>
      <c r="W13" s="1">
        <f>入力シート!S15</f>
        <v>0</v>
      </c>
    </row>
    <row r="14" spans="1:23" x14ac:dyDescent="0.2">
      <c r="A14">
        <v>13</v>
      </c>
      <c r="B14" s="23" t="s">
        <v>16</v>
      </c>
      <c r="C14">
        <f>IF(入力シート!H16="男",1,2)</f>
        <v>2</v>
      </c>
      <c r="D14">
        <f>入力シート!C16</f>
        <v>0</v>
      </c>
      <c r="E14">
        <f>入力シート!D16</f>
        <v>0</v>
      </c>
      <c r="F14" s="1" t="str">
        <f>入力シート!E16&amp;入力シート!F16&amp;入力シート!G16</f>
        <v/>
      </c>
      <c r="G14" s="22" t="e">
        <f>入力シート!U16</f>
        <v>#N/A</v>
      </c>
      <c r="H14">
        <f>入力シート!J16</f>
        <v>0</v>
      </c>
      <c r="I14" s="2">
        <v>1</v>
      </c>
      <c r="K14">
        <f>入力シート!A16</f>
        <v>0</v>
      </c>
      <c r="L14">
        <f>入力シート!B16</f>
        <v>0</v>
      </c>
      <c r="Q14" s="2">
        <v>1</v>
      </c>
      <c r="R14" s="1">
        <f>IF(入力シート!K16="自",1,)*10000+IF(入力シート!K16="背",2,)*10000+IF(入力シート!K16="平",3,)*10000+IF(入力シート!K16="バ",4,)*10000+IF(入力シート!K16="個",5,)*10000+入力シート!L16</f>
        <v>0</v>
      </c>
      <c r="S14" s="1">
        <f>入力シート!M16</f>
        <v>0</v>
      </c>
      <c r="T14" s="1">
        <f>IF(入力シート!N16="自",1,)*10000+IF(入力シート!N16="背",2,)*10000+IF(入力シート!N16="平",3,)*10000+IF(入力シート!N16="バ",4,)*10000+IF(入力シート!N16="個",5,)*10000+入力シート!O16</f>
        <v>0</v>
      </c>
      <c r="U14" s="1">
        <f>入力シート!Q16</f>
        <v>0</v>
      </c>
      <c r="V14" s="1">
        <f>IF(入力シート!Q16="自",1,)*10000+IF(入力シート!Q16="背",3,)*10000+IF(入力シート!Q16="平",3,)*10000+IF(入力シート!Q16="バ",4,)*10000+IF(入力シート!Q16="個",5,)*10000+入力シート!R16</f>
        <v>0</v>
      </c>
      <c r="W14" s="1">
        <f>入力シート!S16</f>
        <v>0</v>
      </c>
    </row>
    <row r="15" spans="1:23" x14ac:dyDescent="0.2">
      <c r="A15">
        <v>14</v>
      </c>
      <c r="B15" s="23" t="s">
        <v>16</v>
      </c>
      <c r="C15">
        <f>IF(入力シート!H17="男",1,2)</f>
        <v>2</v>
      </c>
      <c r="D15">
        <f>入力シート!C17</f>
        <v>0</v>
      </c>
      <c r="E15">
        <f>入力シート!D17</f>
        <v>0</v>
      </c>
      <c r="F15" s="1" t="str">
        <f>入力シート!E17&amp;入力シート!F17&amp;入力シート!G17</f>
        <v/>
      </c>
      <c r="G15" s="22" t="e">
        <f>入力シート!U17</f>
        <v>#N/A</v>
      </c>
      <c r="H15">
        <f>入力シート!J17</f>
        <v>0</v>
      </c>
      <c r="I15" s="2">
        <v>1</v>
      </c>
      <c r="K15">
        <f>入力シート!A17</f>
        <v>0</v>
      </c>
      <c r="L15">
        <f>入力シート!B17</f>
        <v>0</v>
      </c>
      <c r="Q15" s="2">
        <v>1</v>
      </c>
      <c r="R15" s="1">
        <f>IF(入力シート!K17="自",1,)*10000+IF(入力シート!K17="背",2,)*10000+IF(入力シート!K17="平",3,)*10000+IF(入力シート!K17="バ",4,)*10000+IF(入力シート!K17="個",5,)*10000+入力シート!L17</f>
        <v>0</v>
      </c>
      <c r="S15" s="1">
        <f>入力シート!M17</f>
        <v>0</v>
      </c>
      <c r="T15" s="1">
        <f>IF(入力シート!N17="自",1,)*10000+IF(入力シート!N17="背",2,)*10000+IF(入力シート!N17="平",3,)*10000+IF(入力シート!N17="バ",4,)*10000+IF(入力シート!N17="個",5,)*10000+入力シート!O17</f>
        <v>0</v>
      </c>
      <c r="U15" s="1">
        <f>入力シート!Q17</f>
        <v>0</v>
      </c>
      <c r="V15" s="1">
        <f>IF(入力シート!Q17="自",1,)*10000+IF(入力シート!Q17="背",3,)*10000+IF(入力シート!Q17="平",3,)*10000+IF(入力シート!Q17="バ",4,)*10000+IF(入力シート!Q17="個",5,)*10000+入力シート!R17</f>
        <v>0</v>
      </c>
      <c r="W15" s="1">
        <f>入力シート!S17</f>
        <v>0</v>
      </c>
    </row>
    <row r="16" spans="1:23" x14ac:dyDescent="0.2">
      <c r="A16">
        <v>15</v>
      </c>
      <c r="B16" s="23" t="s">
        <v>16</v>
      </c>
      <c r="C16">
        <f>IF(入力シート!H18="男",1,2)</f>
        <v>2</v>
      </c>
      <c r="D16">
        <f>入力シート!C18</f>
        <v>0</v>
      </c>
      <c r="E16">
        <f>入力シート!D18</f>
        <v>0</v>
      </c>
      <c r="F16" s="1" t="str">
        <f>入力シート!E18&amp;入力シート!F18&amp;入力シート!G18</f>
        <v/>
      </c>
      <c r="G16" s="22" t="e">
        <f>入力シート!U18</f>
        <v>#N/A</v>
      </c>
      <c r="H16">
        <f>入力シート!J18</f>
        <v>0</v>
      </c>
      <c r="I16" s="2">
        <v>1</v>
      </c>
      <c r="K16">
        <f>入力シート!A18</f>
        <v>0</v>
      </c>
      <c r="L16">
        <f>入力シート!B18</f>
        <v>0</v>
      </c>
      <c r="Q16" s="2">
        <v>1</v>
      </c>
      <c r="R16" s="1">
        <f>IF(入力シート!K18="自",1,)*10000+IF(入力シート!K18="背",2,)*10000+IF(入力シート!K18="平",3,)*10000+IF(入力シート!K18="バ",4,)*10000+IF(入力シート!K18="個",5,)*10000+入力シート!L18</f>
        <v>0</v>
      </c>
      <c r="S16" s="1">
        <f>入力シート!M18</f>
        <v>0</v>
      </c>
      <c r="T16" s="1">
        <f>IF(入力シート!N18="自",1,)*10000+IF(入力シート!N18="背",2,)*10000+IF(入力シート!N18="平",3,)*10000+IF(入力シート!N18="バ",4,)*10000+IF(入力シート!N18="個",5,)*10000+入力シート!O18</f>
        <v>0</v>
      </c>
      <c r="U16" s="1">
        <f>入力シート!Q18</f>
        <v>0</v>
      </c>
      <c r="V16" s="1">
        <f>IF(入力シート!Q18="自",1,)*10000+IF(入力シート!Q18="背",3,)*10000+IF(入力シート!Q18="平",3,)*10000+IF(入力シート!Q18="バ",4,)*10000+IF(入力シート!Q18="個",5,)*10000+入力シート!R18</f>
        <v>0</v>
      </c>
      <c r="W16" s="1">
        <f>入力シート!S18</f>
        <v>0</v>
      </c>
    </row>
    <row r="17" spans="1:23" x14ac:dyDescent="0.2">
      <c r="A17">
        <v>16</v>
      </c>
      <c r="B17" s="23" t="s">
        <v>16</v>
      </c>
      <c r="C17">
        <f>IF(入力シート!H19="男",1,2)</f>
        <v>2</v>
      </c>
      <c r="D17">
        <f>入力シート!C19</f>
        <v>0</v>
      </c>
      <c r="E17">
        <f>入力シート!D19</f>
        <v>0</v>
      </c>
      <c r="F17" s="1" t="str">
        <f>入力シート!E19&amp;入力シート!F19&amp;入力シート!G19</f>
        <v/>
      </c>
      <c r="G17" s="22" t="e">
        <f>入力シート!U19</f>
        <v>#N/A</v>
      </c>
      <c r="H17">
        <f>入力シート!J19</f>
        <v>0</v>
      </c>
      <c r="I17" s="2">
        <v>1</v>
      </c>
      <c r="K17">
        <f>入力シート!A19</f>
        <v>0</v>
      </c>
      <c r="L17">
        <f>入力シート!B19</f>
        <v>0</v>
      </c>
      <c r="Q17" s="2">
        <v>1</v>
      </c>
      <c r="R17" s="1">
        <f>IF(入力シート!K19="自",1,)*10000+IF(入力シート!K19="背",2,)*10000+IF(入力シート!K19="平",3,)*10000+IF(入力シート!K19="バ",4,)*10000+IF(入力シート!K19="個",5,)*10000+入力シート!L19</f>
        <v>0</v>
      </c>
      <c r="S17" s="1">
        <f>入力シート!M19</f>
        <v>0</v>
      </c>
      <c r="T17" s="1">
        <f>IF(入力シート!N19="自",1,)*10000+IF(入力シート!N19="背",2,)*10000+IF(入力シート!N19="平",3,)*10000+IF(入力シート!N19="バ",4,)*10000+IF(入力シート!N19="個",5,)*10000+入力シート!O19</f>
        <v>0</v>
      </c>
      <c r="U17" s="1">
        <f>入力シート!Q19</f>
        <v>0</v>
      </c>
      <c r="V17" s="1">
        <f>IF(入力シート!Q19="自",1,)*10000+IF(入力シート!Q19="背",3,)*10000+IF(入力シート!Q19="平",3,)*10000+IF(入力シート!Q19="バ",4,)*10000+IF(入力シート!Q19="個",5,)*10000+入力シート!R19</f>
        <v>0</v>
      </c>
      <c r="W17" s="1">
        <f>入力シート!S19</f>
        <v>0</v>
      </c>
    </row>
    <row r="18" spans="1:23" x14ac:dyDescent="0.2">
      <c r="A18">
        <v>17</v>
      </c>
      <c r="B18" s="23" t="s">
        <v>16</v>
      </c>
      <c r="C18">
        <f>IF(入力シート!H20="男",1,2)</f>
        <v>2</v>
      </c>
      <c r="D18">
        <f>入力シート!C20</f>
        <v>0</v>
      </c>
      <c r="E18">
        <f>入力シート!D20</f>
        <v>0</v>
      </c>
      <c r="F18" s="1" t="str">
        <f>入力シート!E20&amp;入力シート!F20&amp;入力シート!G20</f>
        <v/>
      </c>
      <c r="G18" s="22" t="e">
        <f>入力シート!U20</f>
        <v>#N/A</v>
      </c>
      <c r="H18">
        <f>入力シート!J20</f>
        <v>0</v>
      </c>
      <c r="I18" s="2">
        <v>1</v>
      </c>
      <c r="K18">
        <f>入力シート!A20</f>
        <v>0</v>
      </c>
      <c r="L18">
        <f>入力シート!B20</f>
        <v>0</v>
      </c>
      <c r="Q18" s="2">
        <v>1</v>
      </c>
      <c r="R18" s="1">
        <f>IF(入力シート!K20="自",1,)*10000+IF(入力シート!K20="背",2,)*10000+IF(入力シート!K20="平",3,)*10000+IF(入力シート!K20="バ",4,)*10000+IF(入力シート!K20="個",5,)*10000+入力シート!L20</f>
        <v>0</v>
      </c>
      <c r="S18" s="1">
        <f>入力シート!M20</f>
        <v>0</v>
      </c>
      <c r="T18" s="1">
        <f>IF(入力シート!N20="自",1,)*10000+IF(入力シート!N20="背",2,)*10000+IF(入力シート!N20="平",3,)*10000+IF(入力シート!N20="バ",4,)*10000+IF(入力シート!N20="個",5,)*10000+入力シート!O20</f>
        <v>0</v>
      </c>
      <c r="U18" s="1">
        <f>入力シート!Q20</f>
        <v>0</v>
      </c>
      <c r="V18" s="1">
        <f>IF(入力シート!Q30="自",1,)*10000+IF(入力シート!Q30="背",3,)*10000+IF(入力シート!Q30="平",3,)*10000+IF(入力シート!Q30="バ",4,)*10000+IF(入力シート!Q30="個",5,)*10000+入力シート!R30</f>
        <v>0</v>
      </c>
      <c r="W18" s="1">
        <f>入力シート!S30</f>
        <v>0</v>
      </c>
    </row>
    <row r="19" spans="1:23" x14ac:dyDescent="0.2">
      <c r="A19">
        <v>18</v>
      </c>
      <c r="B19" s="23" t="s">
        <v>16</v>
      </c>
      <c r="C19">
        <f>IF(入力シート!H21="男",1,2)</f>
        <v>2</v>
      </c>
      <c r="D19">
        <f>入力シート!C21</f>
        <v>0</v>
      </c>
      <c r="E19">
        <f>入力シート!D21</f>
        <v>0</v>
      </c>
      <c r="F19" s="1" t="str">
        <f>入力シート!E21&amp;入力シート!F21&amp;入力シート!G21</f>
        <v/>
      </c>
      <c r="G19" s="22" t="e">
        <f>入力シート!U21</f>
        <v>#N/A</v>
      </c>
      <c r="H19">
        <f>入力シート!J21</f>
        <v>0</v>
      </c>
      <c r="I19" s="2">
        <v>1</v>
      </c>
      <c r="K19">
        <f>入力シート!A21</f>
        <v>0</v>
      </c>
      <c r="L19">
        <f>入力シート!B21</f>
        <v>0</v>
      </c>
      <c r="Q19" s="2">
        <v>1</v>
      </c>
      <c r="R19" s="1">
        <f>IF(入力シート!K21="自",1,)*10000+IF(入力シート!K21="背",2,)*10000+IF(入力シート!K21="平",3,)*10000+IF(入力シート!K21="バ",4,)*10000+IF(入力シート!K21="個",5,)*10000+入力シート!L21</f>
        <v>0</v>
      </c>
      <c r="S19" s="1">
        <f>入力シート!M21</f>
        <v>0</v>
      </c>
      <c r="T19" s="1">
        <f>IF(入力シート!N21="自",1,)*10000+IF(入力シート!N21="背",2,)*10000+IF(入力シート!N21="平",3,)*10000+IF(入力シート!N21="バ",4,)*10000+IF(入力シート!N21="個",5,)*10000+入力シート!O21</f>
        <v>0</v>
      </c>
      <c r="U19" s="1">
        <f>入力シート!Q21</f>
        <v>0</v>
      </c>
      <c r="V19" s="1">
        <f>IF(入力シート!Q31="自",1,)*10000+IF(入力シート!Q31="背",3,)*10000+IF(入力シート!Q31="平",3,)*10000+IF(入力シート!Q31="バ",4,)*10000+IF(入力シート!Q31="個",5,)*10000+入力シート!R31</f>
        <v>0</v>
      </c>
      <c r="W19" s="1">
        <f>入力シート!S31</f>
        <v>0</v>
      </c>
    </row>
    <row r="20" spans="1:23" x14ac:dyDescent="0.2">
      <c r="A20">
        <v>19</v>
      </c>
      <c r="B20" s="23" t="s">
        <v>16</v>
      </c>
      <c r="C20">
        <f>IF(入力シート!H22="男",1,2)</f>
        <v>2</v>
      </c>
      <c r="D20">
        <f>入力シート!C22</f>
        <v>0</v>
      </c>
      <c r="E20">
        <f>入力シート!D22</f>
        <v>0</v>
      </c>
      <c r="F20" s="1" t="str">
        <f>入力シート!E22&amp;入力シート!F22&amp;入力シート!G22</f>
        <v/>
      </c>
      <c r="G20" s="22" t="e">
        <f>入力シート!U22</f>
        <v>#N/A</v>
      </c>
      <c r="H20">
        <f>入力シート!J22</f>
        <v>0</v>
      </c>
      <c r="I20" s="2">
        <v>1</v>
      </c>
      <c r="K20">
        <f>入力シート!A22</f>
        <v>0</v>
      </c>
      <c r="L20">
        <f>入力シート!B22</f>
        <v>0</v>
      </c>
      <c r="Q20" s="2">
        <v>1</v>
      </c>
      <c r="R20" s="1">
        <f>IF(入力シート!K22="自",1,)*10000+IF(入力シート!K22="背",2,)*10000+IF(入力シート!K22="平",3,)*10000+IF(入力シート!K22="バ",4,)*10000+IF(入力シート!K22="個",5,)*10000+入力シート!L22</f>
        <v>0</v>
      </c>
      <c r="S20" s="1">
        <f>入力シート!M22</f>
        <v>0</v>
      </c>
      <c r="T20" s="1">
        <f>IF(入力シート!N22="自",1,)*10000+IF(入力シート!N22="背",2,)*10000+IF(入力シート!N22="平",3,)*10000+IF(入力シート!N22="バ",4,)*10000+IF(入力シート!N22="個",5,)*10000+入力シート!O22</f>
        <v>0</v>
      </c>
      <c r="U20" s="1">
        <f>入力シート!Q22</f>
        <v>0</v>
      </c>
      <c r="V20" s="1">
        <f>IF(入力シート!Q33="自",1,)*10000+IF(入力シート!Q33="背",3,)*10000+IF(入力シート!Q33="平",3,)*10000+IF(入力シート!Q33="バ",4,)*10000+IF(入力シート!Q33="個",5,)*10000+入力シート!R33</f>
        <v>0</v>
      </c>
      <c r="W20" s="1">
        <f>入力シート!S33</f>
        <v>0</v>
      </c>
    </row>
    <row r="21" spans="1:23" x14ac:dyDescent="0.2">
      <c r="A21">
        <v>20</v>
      </c>
      <c r="B21" s="23" t="s">
        <v>16</v>
      </c>
      <c r="C21">
        <f>IF(入力シート!H23="男",1,2)</f>
        <v>2</v>
      </c>
      <c r="D21">
        <f>入力シート!C23</f>
        <v>0</v>
      </c>
      <c r="E21">
        <f>入力シート!D23</f>
        <v>0</v>
      </c>
      <c r="F21" s="1" t="str">
        <f>入力シート!E23&amp;入力シート!F23&amp;入力シート!G23</f>
        <v/>
      </c>
      <c r="G21" s="22" t="e">
        <f>入力シート!U23</f>
        <v>#N/A</v>
      </c>
      <c r="H21">
        <f>入力シート!J23</f>
        <v>0</v>
      </c>
      <c r="I21" s="2">
        <v>1</v>
      </c>
      <c r="K21">
        <f>入力シート!A23</f>
        <v>0</v>
      </c>
      <c r="L21">
        <f>入力シート!B23</f>
        <v>0</v>
      </c>
      <c r="Q21" s="2">
        <v>1</v>
      </c>
      <c r="R21" s="1">
        <f>IF(入力シート!K23="自",1,)*10000+IF(入力シート!K23="背",2,)*10000+IF(入力シート!K23="平",3,)*10000+IF(入力シート!K23="バ",4,)*10000+IF(入力シート!K23="個",5,)*10000+入力シート!L23</f>
        <v>0</v>
      </c>
      <c r="S21" s="1">
        <f>入力シート!M23</f>
        <v>0</v>
      </c>
      <c r="T21" s="1">
        <f>IF(入力シート!N23="自",1,)*10000+IF(入力シート!N23="背",2,)*10000+IF(入力シート!N23="平",3,)*10000+IF(入力シート!N23="バ",4,)*10000+IF(入力シート!N23="個",5,)*10000+入力シート!O23</f>
        <v>0</v>
      </c>
      <c r="U21" s="1">
        <f>入力シート!Q23</f>
        <v>0</v>
      </c>
      <c r="V21" s="1">
        <f>IF(入力シート!Q33="自",1,)*10000+IF(入力シート!Q33="背",3,)*10000+IF(入力シート!Q33="平",3,)*10000+IF(入力シート!Q33="バ",4,)*10000+IF(入力シート!Q33="個",5,)*10000+入力シート!R33</f>
        <v>0</v>
      </c>
      <c r="W21" s="1">
        <f>入力シート!S33</f>
        <v>0</v>
      </c>
    </row>
    <row r="22" spans="1:23" x14ac:dyDescent="0.2">
      <c r="A22">
        <v>21</v>
      </c>
      <c r="B22" s="23" t="s">
        <v>16</v>
      </c>
      <c r="C22">
        <f>IF(入力シート!H24="男",1,2)</f>
        <v>2</v>
      </c>
      <c r="D22">
        <f>入力シート!C24</f>
        <v>0</v>
      </c>
      <c r="E22">
        <f>入力シート!D24</f>
        <v>0</v>
      </c>
      <c r="F22" s="1" t="str">
        <f>入力シート!E24&amp;入力シート!F24&amp;入力シート!G24</f>
        <v/>
      </c>
      <c r="G22" s="22" t="e">
        <f>入力シート!U24</f>
        <v>#N/A</v>
      </c>
      <c r="H22">
        <f>入力シート!J24</f>
        <v>0</v>
      </c>
      <c r="I22" s="2">
        <v>1</v>
      </c>
      <c r="K22">
        <f>入力シート!A24</f>
        <v>0</v>
      </c>
      <c r="L22">
        <f>入力シート!B24</f>
        <v>0</v>
      </c>
      <c r="Q22" s="2">
        <v>1</v>
      </c>
      <c r="R22" s="1">
        <f>IF(入力シート!K24="自",1,)*10000+IF(入力シート!K24="背",2,)*10000+IF(入力シート!K24="平",3,)*10000+IF(入力シート!K24="バ",4,)*10000+IF(入力シート!K24="個",5,)*10000+入力シート!L24</f>
        <v>0</v>
      </c>
      <c r="S22" s="1">
        <f>入力シート!M24</f>
        <v>0</v>
      </c>
      <c r="T22" s="1">
        <f>IF(入力シート!N24="自",1,)*10000+IF(入力シート!N24="背",2,)*10000+IF(入力シート!N24="平",3,)*10000+IF(入力シート!N24="バ",4,)*10000+IF(入力シート!N24="個",5,)*10000+入力シート!O24</f>
        <v>0</v>
      </c>
      <c r="U22" s="1">
        <f>入力シート!Q24</f>
        <v>0</v>
      </c>
      <c r="V22" s="1">
        <f>IF(入力シート!Q34="自",1,)*10000+IF(入力シート!Q34="背",3,)*10000+IF(入力シート!Q34="平",3,)*10000+IF(入力シート!Q34="バ",4,)*10000+IF(入力シート!Q34="個",5,)*10000+入力シート!R34</f>
        <v>0</v>
      </c>
      <c r="W22" s="1">
        <f>入力シート!S34</f>
        <v>0</v>
      </c>
    </row>
    <row r="23" spans="1:23" x14ac:dyDescent="0.2">
      <c r="A23">
        <v>22</v>
      </c>
      <c r="B23" s="23" t="s">
        <v>16</v>
      </c>
      <c r="C23">
        <f>IF(入力シート!H25="男",1,2)</f>
        <v>2</v>
      </c>
      <c r="D23">
        <f>入力シート!C25</f>
        <v>0</v>
      </c>
      <c r="E23">
        <f>入力シート!D25</f>
        <v>0</v>
      </c>
      <c r="F23" s="1" t="str">
        <f>入力シート!E25&amp;入力シート!F25&amp;入力シート!G25</f>
        <v/>
      </c>
      <c r="G23" s="22" t="e">
        <f>入力シート!U25</f>
        <v>#N/A</v>
      </c>
      <c r="H23">
        <f>入力シート!J25</f>
        <v>0</v>
      </c>
      <c r="I23" s="2">
        <v>1</v>
      </c>
      <c r="K23">
        <f>入力シート!A25</f>
        <v>0</v>
      </c>
      <c r="L23">
        <f>入力シート!B25</f>
        <v>0</v>
      </c>
      <c r="Q23" s="2">
        <v>1</v>
      </c>
      <c r="R23" s="1">
        <f>IF(入力シート!K25="自",1,)*10000+IF(入力シート!K25="背",2,)*10000+IF(入力シート!K25="平",3,)*10000+IF(入力シート!K25="バ",4,)*10000+IF(入力シート!K25="個",5,)*10000+入力シート!L25</f>
        <v>0</v>
      </c>
      <c r="S23" s="1">
        <f>入力シート!M25</f>
        <v>0</v>
      </c>
      <c r="T23" s="1">
        <f>IF(入力シート!N25="自",1,)*10000+IF(入力シート!N25="背",2,)*10000+IF(入力シート!N25="平",3,)*10000+IF(入力シート!N25="バ",4,)*10000+IF(入力シート!N25="個",5,)*10000+入力シート!O25</f>
        <v>0</v>
      </c>
      <c r="U23" s="1">
        <f>入力シート!Q25</f>
        <v>0</v>
      </c>
      <c r="V23" s="1">
        <f>IF(入力シート!Q35="自",1,)*10000+IF(入力シート!Q35="背",3,)*10000+IF(入力シート!Q35="平",3,)*10000+IF(入力シート!Q35="バ",4,)*10000+IF(入力シート!Q35="個",5,)*10000+入力シート!R35</f>
        <v>0</v>
      </c>
      <c r="W23" s="1">
        <f>入力シート!S35</f>
        <v>0</v>
      </c>
    </row>
    <row r="24" spans="1:23" x14ac:dyDescent="0.2">
      <c r="A24">
        <v>23</v>
      </c>
      <c r="B24" s="23" t="s">
        <v>16</v>
      </c>
      <c r="C24">
        <f>IF(入力シート!H26="男",1,2)</f>
        <v>2</v>
      </c>
      <c r="D24">
        <f>入力シート!C26</f>
        <v>0</v>
      </c>
      <c r="E24">
        <f>入力シート!D26</f>
        <v>0</v>
      </c>
      <c r="F24" s="1" t="str">
        <f>入力シート!E26&amp;入力シート!F26&amp;入力シート!G26</f>
        <v/>
      </c>
      <c r="G24" s="22" t="e">
        <f>入力シート!U26</f>
        <v>#N/A</v>
      </c>
      <c r="H24">
        <f>入力シート!J26</f>
        <v>0</v>
      </c>
      <c r="I24" s="2">
        <v>1</v>
      </c>
      <c r="K24">
        <f>入力シート!A26</f>
        <v>0</v>
      </c>
      <c r="L24">
        <f>入力シート!B26</f>
        <v>0</v>
      </c>
      <c r="Q24" s="2">
        <v>1</v>
      </c>
      <c r="R24" s="1">
        <f>IF(入力シート!K26="自",1,)*10000+IF(入力シート!K26="背",2,)*10000+IF(入力シート!K26="平",3,)*10000+IF(入力シート!K26="バ",4,)*10000+IF(入力シート!K26="個",5,)*10000+入力シート!L26</f>
        <v>0</v>
      </c>
      <c r="S24" s="1">
        <f>入力シート!M26</f>
        <v>0</v>
      </c>
      <c r="T24" s="1">
        <f>IF(入力シート!N26="自",1,)*10000+IF(入力シート!N26="背",2,)*10000+IF(入力シート!N26="平",3,)*10000+IF(入力シート!N26="バ",4,)*10000+IF(入力シート!N26="個",5,)*10000+入力シート!O26</f>
        <v>0</v>
      </c>
      <c r="U24" s="1">
        <f>入力シート!Q26</f>
        <v>0</v>
      </c>
      <c r="V24" s="1">
        <f>IF(入力シート!Q36="自",1,)*10000+IF(入力シート!Q36="背",3,)*10000+IF(入力シート!Q36="平",3,)*10000+IF(入力シート!Q36="バ",4,)*10000+IF(入力シート!Q36="個",5,)*10000+入力シート!R36</f>
        <v>0</v>
      </c>
      <c r="W24" s="1">
        <f>入力シート!S36</f>
        <v>0</v>
      </c>
    </row>
    <row r="25" spans="1:23" x14ac:dyDescent="0.2">
      <c r="A25">
        <v>24</v>
      </c>
      <c r="B25" s="23" t="s">
        <v>16</v>
      </c>
      <c r="C25">
        <f>IF(入力シート!H27="男",1,2)</f>
        <v>2</v>
      </c>
      <c r="D25">
        <f>入力シート!C27</f>
        <v>0</v>
      </c>
      <c r="E25">
        <f>入力シート!D27</f>
        <v>0</v>
      </c>
      <c r="F25" s="1" t="str">
        <f>入力シート!E27&amp;入力シート!F27&amp;入力シート!G27</f>
        <v/>
      </c>
      <c r="G25" s="22" t="e">
        <f>入力シート!U27</f>
        <v>#N/A</v>
      </c>
      <c r="H25">
        <f>入力シート!J27</f>
        <v>0</v>
      </c>
      <c r="I25" s="2">
        <v>1</v>
      </c>
      <c r="K25">
        <f>入力シート!A27</f>
        <v>0</v>
      </c>
      <c r="L25">
        <f>入力シート!B27</f>
        <v>0</v>
      </c>
      <c r="Q25" s="2">
        <v>1</v>
      </c>
      <c r="R25" s="1">
        <f>IF(入力シート!K27="自",1,)*10000+IF(入力シート!K27="背",2,)*10000+IF(入力シート!K27="平",3,)*10000+IF(入力シート!K27="バ",4,)*10000+IF(入力シート!K27="個",5,)*10000+入力シート!L27</f>
        <v>0</v>
      </c>
      <c r="S25" s="1">
        <f>入力シート!M27</f>
        <v>0</v>
      </c>
      <c r="T25" s="1">
        <f>IF(入力シート!N27="自",1,)*10000+IF(入力シート!N27="背",2,)*10000+IF(入力シート!N27="平",3,)*10000+IF(入力シート!N27="バ",4,)*10000+IF(入力シート!N27="個",5,)*10000+入力シート!O27</f>
        <v>0</v>
      </c>
      <c r="U25" s="1">
        <f>入力シート!Q27</f>
        <v>0</v>
      </c>
      <c r="V25" s="1">
        <f>IF(入力シート!Q37="自",1,)*10000+IF(入力シート!Q37="背",3,)*10000+IF(入力シート!Q37="平",3,)*10000+IF(入力シート!Q37="バ",4,)*10000+IF(入力シート!Q37="個",5,)*10000+入力シート!R37</f>
        <v>0</v>
      </c>
      <c r="W25" s="1">
        <f>入力シート!S37</f>
        <v>0</v>
      </c>
    </row>
    <row r="26" spans="1:23" x14ac:dyDescent="0.2">
      <c r="A26">
        <v>25</v>
      </c>
      <c r="B26" s="23" t="s">
        <v>16</v>
      </c>
      <c r="C26">
        <f>IF(入力シート!H28="男",1,2)</f>
        <v>2</v>
      </c>
      <c r="D26">
        <f>入力シート!C28</f>
        <v>0</v>
      </c>
      <c r="E26">
        <f>入力シート!D28</f>
        <v>0</v>
      </c>
      <c r="F26" s="1" t="str">
        <f>入力シート!E28&amp;入力シート!F28&amp;入力シート!G28</f>
        <v/>
      </c>
      <c r="G26" s="22" t="e">
        <f>入力シート!U28</f>
        <v>#N/A</v>
      </c>
      <c r="H26">
        <f>入力シート!J28</f>
        <v>0</v>
      </c>
      <c r="I26" s="2">
        <v>1</v>
      </c>
      <c r="K26">
        <f>入力シート!A28</f>
        <v>0</v>
      </c>
      <c r="L26">
        <f>入力シート!B28</f>
        <v>0</v>
      </c>
      <c r="Q26" s="2">
        <v>1</v>
      </c>
      <c r="R26" s="1">
        <f>IF(入力シート!K28="自",1,)*10000+IF(入力シート!K28="背",2,)*10000+IF(入力シート!K28="平",3,)*10000+IF(入力シート!K28="バ",4,)*10000+IF(入力シート!K28="個",5,)*10000+入力シート!L28</f>
        <v>0</v>
      </c>
      <c r="S26" s="1">
        <f>入力シート!M28</f>
        <v>0</v>
      </c>
      <c r="T26" s="1">
        <f>IF(入力シート!N28="自",1,)*10000+IF(入力シート!N28="背",2,)*10000+IF(入力シート!N28="平",3,)*10000+IF(入力シート!N28="バ",4,)*10000+IF(入力シート!N28="個",5,)*10000+入力シート!O28</f>
        <v>0</v>
      </c>
      <c r="U26" s="1">
        <f>入力シート!Q28</f>
        <v>0</v>
      </c>
      <c r="V26" s="1">
        <f>IF(入力シート!Q38="自",1,)*10000+IF(入力シート!Q38="背",3,)*10000+IF(入力シート!Q38="平",3,)*10000+IF(入力シート!Q38="バ",4,)*10000+IF(入力シート!Q38="個",5,)*10000+入力シート!R38</f>
        <v>0</v>
      </c>
      <c r="W26" s="1">
        <f>入力シート!S38</f>
        <v>0</v>
      </c>
    </row>
    <row r="27" spans="1:23" x14ac:dyDescent="0.2">
      <c r="A27">
        <v>26</v>
      </c>
      <c r="B27" s="23" t="s">
        <v>16</v>
      </c>
      <c r="C27">
        <f>IF(入力シート!H29="男",1,2)</f>
        <v>2</v>
      </c>
      <c r="D27">
        <f>入力シート!C29</f>
        <v>0</v>
      </c>
      <c r="E27">
        <f>入力シート!D29</f>
        <v>0</v>
      </c>
      <c r="F27" s="1" t="str">
        <f>入力シート!E29&amp;入力シート!F29&amp;入力シート!G29</f>
        <v/>
      </c>
      <c r="G27" s="22" t="e">
        <f>入力シート!U29</f>
        <v>#N/A</v>
      </c>
      <c r="H27">
        <f>入力シート!J29</f>
        <v>0</v>
      </c>
      <c r="I27" s="2">
        <v>1</v>
      </c>
      <c r="K27">
        <f>入力シート!A29</f>
        <v>0</v>
      </c>
      <c r="L27">
        <f>入力シート!B29</f>
        <v>0</v>
      </c>
      <c r="Q27" s="2">
        <v>1</v>
      </c>
      <c r="R27" s="1">
        <f>IF(入力シート!K29="自",1,)*10000+IF(入力シート!K29="背",2,)*10000+IF(入力シート!K29="平",3,)*10000+IF(入力シート!K29="バ",4,)*10000+IF(入力シート!K29="個",5,)*10000+入力シート!L29</f>
        <v>0</v>
      </c>
      <c r="S27" s="1">
        <f>入力シート!M29</f>
        <v>0</v>
      </c>
      <c r="T27" s="1">
        <f>IF(入力シート!N29="自",1,)*10000+IF(入力シート!N29="背",2,)*10000+IF(入力シート!N29="平",3,)*10000+IF(入力シート!N29="バ",4,)*10000+IF(入力シート!N29="個",5,)*10000+入力シート!O29</f>
        <v>0</v>
      </c>
      <c r="U27" s="1">
        <f>入力シート!Q29</f>
        <v>0</v>
      </c>
      <c r="V27" s="1">
        <f>IF(入力シート!Q39="自",1,)*10000+IF(入力シート!Q39="背",3,)*10000+IF(入力シート!Q39="平",3,)*10000+IF(入力シート!Q39="バ",4,)*10000+IF(入力シート!Q39="個",5,)*10000+入力シート!R39</f>
        <v>0</v>
      </c>
      <c r="W27" s="1">
        <f>入力シート!S39</f>
        <v>0</v>
      </c>
    </row>
    <row r="28" spans="1:23" x14ac:dyDescent="0.2">
      <c r="A28">
        <v>27</v>
      </c>
      <c r="B28" s="23" t="s">
        <v>16</v>
      </c>
      <c r="C28">
        <f>IF(入力シート!H30="男",1,2)</f>
        <v>2</v>
      </c>
      <c r="D28">
        <f>入力シート!C30</f>
        <v>0</v>
      </c>
      <c r="E28">
        <f>入力シート!D30</f>
        <v>0</v>
      </c>
      <c r="F28" s="1" t="str">
        <f>入力シート!E30&amp;入力シート!F30&amp;入力シート!G30</f>
        <v/>
      </c>
      <c r="G28" s="22" t="e">
        <f>入力シート!U30</f>
        <v>#N/A</v>
      </c>
      <c r="H28">
        <f>入力シート!J30</f>
        <v>0</v>
      </c>
      <c r="I28" s="2">
        <v>1</v>
      </c>
      <c r="K28">
        <f>入力シート!A30</f>
        <v>0</v>
      </c>
      <c r="L28">
        <f>入力シート!B30</f>
        <v>0</v>
      </c>
      <c r="Q28" s="2">
        <v>1</v>
      </c>
      <c r="R28" s="1">
        <f>IF(入力シート!K30="自",1,)*10000+IF(入力シート!K30="背",2,)*10000+IF(入力シート!K30="平",3,)*10000+IF(入力シート!K30="バ",4,)*10000+IF(入力シート!K30="個",5,)*10000+入力シート!L30</f>
        <v>0</v>
      </c>
      <c r="S28" s="1">
        <f>入力シート!M30</f>
        <v>0</v>
      </c>
      <c r="T28" s="1">
        <f>IF(入力シート!N30="自",1,)*10000+IF(入力シート!N30="背",2,)*10000+IF(入力シート!N30="平",3,)*10000+IF(入力シート!N30="バ",4,)*10000+IF(入力シート!N30="個",5,)*10000+入力シート!O30</f>
        <v>0</v>
      </c>
      <c r="U28" s="1">
        <f>入力シート!Q30</f>
        <v>0</v>
      </c>
      <c r="V28" s="1">
        <f>IF(入力シート!Q30="自",1,)*10000+IF(入力シート!Q30="背",3,)*10000+IF(入力シート!Q30="平",3,)*10000+IF(入力シート!Q30="バ",4,)*10000+IF(入力シート!Q30="個",5,)*10000+入力シート!R30</f>
        <v>0</v>
      </c>
      <c r="W28" s="1">
        <f>入力シート!S30</f>
        <v>0</v>
      </c>
    </row>
    <row r="29" spans="1:23" x14ac:dyDescent="0.2">
      <c r="A29">
        <v>28</v>
      </c>
      <c r="B29" s="23" t="s">
        <v>16</v>
      </c>
      <c r="C29">
        <f>IF(入力シート!H31="男",1,2)</f>
        <v>2</v>
      </c>
      <c r="D29">
        <f>入力シート!C31</f>
        <v>0</v>
      </c>
      <c r="E29">
        <f>入力シート!D31</f>
        <v>0</v>
      </c>
      <c r="F29" s="1" t="str">
        <f>入力シート!E31&amp;入力シート!F31&amp;入力シート!G31</f>
        <v/>
      </c>
      <c r="G29" s="22" t="e">
        <f>入力シート!U31</f>
        <v>#N/A</v>
      </c>
      <c r="H29">
        <f>入力シート!J31</f>
        <v>0</v>
      </c>
      <c r="I29" s="2">
        <v>1</v>
      </c>
      <c r="K29">
        <f>入力シート!A31</f>
        <v>0</v>
      </c>
      <c r="L29">
        <f>入力シート!B31</f>
        <v>0</v>
      </c>
      <c r="Q29" s="2">
        <v>1</v>
      </c>
      <c r="R29" s="1">
        <f>IF(入力シート!K31="自",1,)*10000+IF(入力シート!K31="背",2,)*10000+IF(入力シート!K31="平",3,)*10000+IF(入力シート!K31="バ",4,)*10000+IF(入力シート!K31="個",5,)*10000+入力シート!L31</f>
        <v>0</v>
      </c>
      <c r="S29" s="1">
        <f>入力シート!M31</f>
        <v>0</v>
      </c>
      <c r="T29" s="1">
        <f>IF(入力シート!N31="自",1,)*10000+IF(入力シート!N31="背",2,)*10000+IF(入力シート!N31="平",3,)*10000+IF(入力シート!N31="バ",4,)*10000+IF(入力シート!N31="個",5,)*10000+入力シート!O31</f>
        <v>0</v>
      </c>
      <c r="U29" s="1">
        <f>入力シート!Q31</f>
        <v>0</v>
      </c>
      <c r="V29" s="1">
        <f>IF(入力シート!Q31="自",1,)*10000+IF(入力シート!Q31="背",3,)*10000+IF(入力シート!Q31="平",3,)*10000+IF(入力シート!Q31="バ",4,)*10000+IF(入力シート!Q31="個",5,)*10000+入力シート!R31</f>
        <v>0</v>
      </c>
      <c r="W29" s="1">
        <f>入力シート!S31</f>
        <v>0</v>
      </c>
    </row>
    <row r="30" spans="1:23" x14ac:dyDescent="0.2">
      <c r="A30">
        <v>29</v>
      </c>
      <c r="B30" s="23" t="s">
        <v>16</v>
      </c>
      <c r="C30">
        <f>IF(入力シート!H32="男",1,2)</f>
        <v>2</v>
      </c>
      <c r="D30">
        <f>入力シート!C32</f>
        <v>0</v>
      </c>
      <c r="E30">
        <f>入力シート!D32</f>
        <v>0</v>
      </c>
      <c r="F30" s="1" t="str">
        <f>入力シート!E32&amp;入力シート!F32&amp;入力シート!G32</f>
        <v/>
      </c>
      <c r="G30" s="22" t="e">
        <f>入力シート!U32</f>
        <v>#N/A</v>
      </c>
      <c r="H30">
        <f>入力シート!J32</f>
        <v>0</v>
      </c>
      <c r="I30" s="2">
        <v>1</v>
      </c>
      <c r="K30">
        <f>入力シート!A32</f>
        <v>0</v>
      </c>
      <c r="L30">
        <f>入力シート!B32</f>
        <v>0</v>
      </c>
      <c r="Q30" s="2">
        <v>1</v>
      </c>
      <c r="R30" s="1">
        <f>IF(入力シート!K32="自",1,)*10000+IF(入力シート!K32="背",2,)*10000+IF(入力シート!K32="平",3,)*10000+IF(入力シート!K32="バ",4,)*10000+IF(入力シート!K32="個",5,)*10000+入力シート!L32</f>
        <v>0</v>
      </c>
      <c r="S30" s="1">
        <f>入力シート!M32</f>
        <v>0</v>
      </c>
      <c r="T30" s="1">
        <f>IF(入力シート!N32="自",1,)*10000+IF(入力シート!N32="背",2,)*10000+IF(入力シート!N32="平",3,)*10000+IF(入力シート!N32="バ",4,)*10000+IF(入力シート!N32="個",5,)*10000+入力シート!O32</f>
        <v>0</v>
      </c>
      <c r="U30" s="1">
        <f>入力シート!Q32</f>
        <v>0</v>
      </c>
      <c r="V30" s="1">
        <f>IF(入力シート!Q33="自",1,)*10000+IF(入力シート!Q33="背",3,)*10000+IF(入力シート!Q33="平",3,)*10000+IF(入力シート!Q33="バ",4,)*10000+IF(入力シート!Q33="個",5,)*10000+入力シート!R33</f>
        <v>0</v>
      </c>
      <c r="W30" s="1">
        <f>入力シート!S33</f>
        <v>0</v>
      </c>
    </row>
    <row r="31" spans="1:23" x14ac:dyDescent="0.2">
      <c r="A31">
        <v>30</v>
      </c>
      <c r="B31" s="23" t="s">
        <v>16</v>
      </c>
      <c r="C31">
        <f>IF(入力シート!H33="男",1,2)</f>
        <v>2</v>
      </c>
      <c r="D31">
        <f>入力シート!C33</f>
        <v>0</v>
      </c>
      <c r="E31">
        <f>入力シート!D33</f>
        <v>0</v>
      </c>
      <c r="F31" s="1" t="str">
        <f>入力シート!E33&amp;入力シート!F33&amp;入力シート!G33</f>
        <v/>
      </c>
      <c r="G31" s="22" t="e">
        <f>入力シート!U33</f>
        <v>#N/A</v>
      </c>
      <c r="H31">
        <f>入力シート!J33</f>
        <v>0</v>
      </c>
      <c r="I31" s="2">
        <v>1</v>
      </c>
      <c r="K31">
        <f>入力シート!A33</f>
        <v>0</v>
      </c>
      <c r="L31">
        <f>入力シート!B33</f>
        <v>0</v>
      </c>
      <c r="Q31" s="2">
        <v>1</v>
      </c>
      <c r="R31" s="1">
        <f>IF(入力シート!K33="自",1,)*10000+IF(入力シート!K33="背",2,)*10000+IF(入力シート!K33="平",3,)*10000+IF(入力シート!K33="バ",4,)*10000+IF(入力シート!K33="個",5,)*10000+入力シート!L33</f>
        <v>0</v>
      </c>
      <c r="S31" s="1">
        <f>入力シート!M33</f>
        <v>0</v>
      </c>
      <c r="T31" s="1">
        <f>IF(入力シート!N33="自",1,)*10000+IF(入力シート!N33="背",2,)*10000+IF(入力シート!N33="平",3,)*10000+IF(入力シート!N33="バ",4,)*10000+IF(入力シート!N33="個",5,)*10000+入力シート!O33</f>
        <v>0</v>
      </c>
      <c r="U31" s="1">
        <f>入力シート!Q33</f>
        <v>0</v>
      </c>
      <c r="V31" s="1">
        <f>IF(入力シート!Q33="自",1,)*10000+IF(入力シート!Q33="背",3,)*10000+IF(入力シート!Q33="平",3,)*10000+IF(入力シート!Q33="バ",4,)*10000+IF(入力シート!Q33="個",5,)*10000+入力シート!R33</f>
        <v>0</v>
      </c>
      <c r="W31" s="1">
        <f>入力シート!S33</f>
        <v>0</v>
      </c>
    </row>
  </sheetData>
  <phoneticPr fontId="1"/>
  <conditionalFormatting sqref="A1:E1048576 G1:IV1048576">
    <cfRule type="cellIs" dxfId="1" priority="1" stopIfTrue="1" operator="equal">
      <formula>0</formula>
    </cfRule>
  </conditionalFormatting>
  <conditionalFormatting sqref="F1:F1048576">
    <cfRule type="cellIs" dxfId="0" priority="2" stopIfTrue="1" operator="equal">
      <formula>19</formula>
    </cfRule>
  </conditionalFormatting>
  <pageMargins left="0.75" right="0.75" top="1" bottom="1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入力シート</vt:lpstr>
      <vt:lpstr>変換用</vt:lpstr>
      <vt:lpstr>入力シート!Print_Area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</dc:creator>
  <cp:lastModifiedBy>黒澤貢</cp:lastModifiedBy>
  <cp:lastPrinted>2018-06-24T04:51:15Z</cp:lastPrinted>
  <dcterms:created xsi:type="dcterms:W3CDTF">2003-07-03T09:15:00Z</dcterms:created>
  <dcterms:modified xsi:type="dcterms:W3CDTF">2023-06-26T02:03:47Z</dcterms:modified>
</cp:coreProperties>
</file>